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tabRatio="599" activeTab="0"/>
  </bookViews>
  <sheets>
    <sheet name="RAP3 kw." sheetId="1" r:id="rId1"/>
  </sheets>
  <definedNames>
    <definedName name="_xlnm.Print_Area" localSheetId="0">'RAP3 kw.'!$A$273:$E$361</definedName>
  </definedNames>
  <calcPr fullCalcOnLoad="1"/>
</workbook>
</file>

<file path=xl/sharedStrings.xml><?xml version="1.0" encoding="utf-8"?>
<sst xmlns="http://schemas.openxmlformats.org/spreadsheetml/2006/main" count="368" uniqueCount="290">
  <si>
    <t>Formularz</t>
  </si>
  <si>
    <t xml:space="preserve">             (kwartał/rok)</t>
  </si>
  <si>
    <t>w tys. zł</t>
  </si>
  <si>
    <t>I. Przychody netto ze sprzedaży produktów, towarów i materiałów</t>
  </si>
  <si>
    <t>III. Zysk (strata) brutto</t>
  </si>
  <si>
    <t>IV. Zysk (strata) netto</t>
  </si>
  <si>
    <t>A k t y w a</t>
  </si>
  <si>
    <t xml:space="preserve">      1. Zapasy</t>
  </si>
  <si>
    <t xml:space="preserve">      2. Należności krótkoterminowe</t>
  </si>
  <si>
    <t>A k t y w a  r a z e m</t>
  </si>
  <si>
    <t>P a s y w a</t>
  </si>
  <si>
    <t>I. Kapitał własny</t>
  </si>
  <si>
    <t xml:space="preserve">      8. Zysk (strata) netto</t>
  </si>
  <si>
    <t>P a s y w a  r a z e m</t>
  </si>
  <si>
    <t xml:space="preserve">RACHUNEK ZYSKÓW I STRAT </t>
  </si>
  <si>
    <t xml:space="preserve">      1. Przychody netto ze sprzedaży produktów</t>
  </si>
  <si>
    <t xml:space="preserve">      1. Koszt wytworzenia sprzedanych produktów</t>
  </si>
  <si>
    <t>F. Środki pieniężne na początek okresu</t>
  </si>
  <si>
    <t xml:space="preserve">      1. Kapitał zakładowy</t>
  </si>
  <si>
    <t xml:space="preserve">ZESTAWIENIE ZMIAN W KAPITALE WŁASNYM   </t>
  </si>
  <si>
    <t>I. Aktywa trwałe</t>
  </si>
  <si>
    <t xml:space="preserve">      1. Wartości niematerialne i prawne, w tym:</t>
  </si>
  <si>
    <t xml:space="preserve">          - wartość firmy</t>
  </si>
  <si>
    <t xml:space="preserve">      2. Rzeczowe aktywa trwałe</t>
  </si>
  <si>
    <t xml:space="preserve">      3. Należności długoterminowe</t>
  </si>
  <si>
    <t xml:space="preserve">          3.1. Od jednostek powiązanych</t>
  </si>
  <si>
    <t xml:space="preserve">          3.2. Od pozostałych jednostek</t>
  </si>
  <si>
    <t xml:space="preserve">      4. Inwestycje długoterminowe</t>
  </si>
  <si>
    <t xml:space="preserve">          4.1. Nieruchomości</t>
  </si>
  <si>
    <t xml:space="preserve">          4.2. Wartości niematerialne i prawne</t>
  </si>
  <si>
    <t xml:space="preserve">          4.3. Długoterminowe aktywa finansowe</t>
  </si>
  <si>
    <t xml:space="preserve">                b) w pozostałych jednostkach</t>
  </si>
  <si>
    <t xml:space="preserve">          4.4. Inne inwestycje długoterminowe</t>
  </si>
  <si>
    <t xml:space="preserve">       5. Długoterminowe rozliczenia międzyokresowe</t>
  </si>
  <si>
    <t xml:space="preserve">          5.1. Aktywa z tytułu odroczonego podatku dochodowego</t>
  </si>
  <si>
    <t xml:space="preserve">          5.2. Inne rozliczenia międzyokresowe</t>
  </si>
  <si>
    <t>II. Aktywa obrotowe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</si>
  <si>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</si>
  <si>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</si>
  <si>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</si>
  <si>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</si>
  <si>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</si>
  <si>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</si>
  <si>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</si>
  <si>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</si>
  <si>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</si>
  <si>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</si>
  <si>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</si>
  <si>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</si>
  <si>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</si>
  <si>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</si>
  <si>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9. Odpisy z zysku netto w ciągu roku obrotowego (wielkość ujemna)</t>
  </si>
  <si>
    <t>II. Zobowiązania i rezerwy na zobowiązania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</si>
  <si>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</si>
  <si>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</si>
  <si>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</si>
  <si>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</si>
  <si>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</si>
  <si>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</si>
  <si>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</si>
  <si>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</si>
  <si>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</si>
  <si>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</si>
  <si>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</si>
  <si>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</si>
  <si>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</si>
  <si>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</si>
  <si>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</si>
  <si>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</si>
  <si>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</si>
  <si>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</si>
  <si>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 xml:space="preserve">POZYCJE POZABILANSOWE  </t>
  </si>
  <si>
    <t>1. Należności warunkowe</t>
  </si>
  <si>
    <t xml:space="preserve">    1.1. Od jednostek powiązanych (z tytułu)</t>
  </si>
  <si>
    <t xml:space="preserve">            -</t>
  </si>
  <si>
    <t xml:space="preserve">            - otrzymanych gwarancji i poręczeń</t>
  </si>
  <si>
    <t xml:space="preserve">            - </t>
  </si>
  <si>
    <t>2. Zobowiązania warunkowe</t>
  </si>
  <si>
    <t xml:space="preserve">    1.2. Od pozostałych jednostek (z tytułu)</t>
  </si>
  <si>
    <t xml:space="preserve">    1.1. Na rzecz jednostek powiązanych (z tytułu)</t>
  </si>
  <si>
    <t xml:space="preserve">            - udzielonych gwarancji i poręczeń</t>
  </si>
  <si>
    <t xml:space="preserve">    1.2. Na rzecz pozostałych jednostek (z tytułu)</t>
  </si>
  <si>
    <t>Pozycje pozabilansowe, razem</t>
  </si>
  <si>
    <t>I. Przychody netto ze sprzedaży produktów, towarów i materiałów, w tym:</t>
  </si>
  <si>
    <t xml:space="preserve">    - od jednostek powiązanych</t>
  </si>
  <si>
    <t>II. Koszty sprzedanych produktów, towarów i materiałów, w tym:</t>
  </si>
  <si>
    <t xml:space="preserve">   - od jednostek powiązanych</t>
  </si>
  <si>
    <t xml:space="preserve">         1. Zyski nadzwyczajne</t>
  </si>
  <si>
    <t xml:space="preserve">         2. Straty nadzwyczajne</t>
  </si>
  <si>
    <t xml:space="preserve">        a) część bieżąca</t>
  </si>
  <si>
    <t xml:space="preserve">        b) część odroczona</t>
  </si>
  <si>
    <t>I. Kapitał  własny na początek okresu (BO)</t>
  </si>
  <si>
    <t>I.a. Kapitał  własny na początek okresu  (BO), po uzgodnieniu do danych porównywalnych</t>
  </si>
  <si>
    <t>II. Kapitał własny na koniec okresu (BZ )</t>
  </si>
  <si>
    <t>III. Kapitał własny, po uwzględnieniu proponowanego podziału zysku (pokrycia straty)</t>
  </si>
  <si>
    <t xml:space="preserve">RACHUNEK PRZEPŁYWÓW PIENIĘŻNYCH   </t>
  </si>
  <si>
    <t xml:space="preserve">      1. Sprzedaż</t>
  </si>
  <si>
    <t xml:space="preserve">      2. Inne wpływy z działalności operacyjnej</t>
  </si>
  <si>
    <t xml:space="preserve">      1. Dostawy i usługi</t>
  </si>
  <si>
    <t xml:space="preserve">      2. Wynagrodzenia netto</t>
  </si>
  <si>
    <t xml:space="preserve">      3. Ubezpieczenia społeczne i zdrowotne oraz inne świadczenia</t>
  </si>
  <si>
    <t xml:space="preserve">      4. Podatki i opłaty o charakterze publicznoprawnym</t>
  </si>
  <si>
    <t xml:space="preserve">      5. Inne wydatki operacyjne</t>
  </si>
  <si>
    <r>
      <t xml:space="preserve">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</si>
  <si>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2. Amortyzacja</t>
  </si>
  <si>
    <t xml:space="preserve">      3. (Zyski) straty z tytułu różnic kursowych</t>
  </si>
  <si>
    <t xml:space="preserve">      4. Odsetki i udziały w zyskach (dywidendy)</t>
  </si>
  <si>
    <t xml:space="preserve">      5. (Zysk) strata z tytułu działalności inwestycyjnej</t>
  </si>
  <si>
    <t xml:space="preserve">      6. Zmiana stanu rezerw</t>
  </si>
  <si>
    <t xml:space="preserve">      7. Zmiana stanu zapasów</t>
  </si>
  <si>
    <t xml:space="preserve">      8. Zmiana stanu należności</t>
  </si>
  <si>
    <t xml:space="preserve">      9. Zmiana stanu zobowiązań krótkoterminowych, z wyjątkiem pożyczek i  kredytów</t>
  </si>
  <si>
    <t xml:space="preserve">     10. Zmiana stanu rozliczeń międzyokresowych</t>
  </si>
  <si>
    <t xml:space="preserve">     11. Inne korekty</t>
  </si>
  <si>
    <t xml:space="preserve">      1. Zbycie wartości niematerialnych i prawnych oraz rzeczowych aktywów trwałych</t>
  </si>
  <si>
    <t xml:space="preserve">      2. Zbycie inwestycji w nieruchomości oraz wartości niematerialne i prawne</t>
  </si>
  <si>
    <t xml:space="preserve">I. Wpływy </t>
  </si>
  <si>
    <t xml:space="preserve">      3. Z aktywów finansowych, w tym:</t>
  </si>
  <si>
    <t xml:space="preserve">          a) w jednostkach powiązanych</t>
  </si>
  <si>
    <t xml:space="preserve">              - zbycie aktywów finansowych</t>
  </si>
  <si>
    <t xml:space="preserve">              - dywidendy i udziały w zyskach</t>
  </si>
  <si>
    <t xml:space="preserve">              - spłata udzielonych pożyczek długoterminowych</t>
  </si>
  <si>
    <t xml:space="preserve">              - odsetki</t>
  </si>
  <si>
    <t xml:space="preserve">              - inne wpływy z aktywów finansowych</t>
  </si>
  <si>
    <t xml:space="preserve">          b) w pozostałych jednostkach </t>
  </si>
  <si>
    <t xml:space="preserve">      4. Inne wpływy inwestycyjne</t>
  </si>
  <si>
    <t xml:space="preserve">      1. Nabycie wartości niematerialnych i prawnych oraz rzeczowych aktywów trwałych</t>
  </si>
  <si>
    <t xml:space="preserve">      2. Inwestycje w nieruchomości oraz wartości niematerialne i prawne</t>
  </si>
  <si>
    <t xml:space="preserve">      3. Na aktywa finansowe, w tym:</t>
  </si>
  <si>
    <t xml:space="preserve">              - nabycie aktywów finansowych</t>
  </si>
  <si>
    <t xml:space="preserve">              -  udzielone pożyczki długoterminowe</t>
  </si>
  <si>
    <t xml:space="preserve">      4. Inne wydatki inwestycyjne</t>
  </si>
  <si>
    <t xml:space="preserve">      1. Wpływy netto z emisji akcji (wydania udziałów) i innych instrumentów kapitałowych oraz dopłat do kapitału</t>
  </si>
  <si>
    <t xml:space="preserve">      2. Kredyty i pożyczki</t>
  </si>
  <si>
    <t xml:space="preserve">      3. Emisja dłużnych papierów wartościowych</t>
  </si>
  <si>
    <t xml:space="preserve">      4. Inne wpływy finansowe</t>
  </si>
  <si>
    <t xml:space="preserve">II. Wydatki </t>
  </si>
  <si>
    <t xml:space="preserve">      1. Nabycie akcji (udziałów) własnych</t>
  </si>
  <si>
    <t xml:space="preserve">      2. Dywidendy i inne wypłaty na rzecz właścicieli</t>
  </si>
  <si>
    <t xml:space="preserve">      3. Inne, niż wpłaty na rzecz właścicieli, wydatki z tytułu podziału zysku</t>
  </si>
  <si>
    <t xml:space="preserve">      4. Spłaty kredytów i pożyczek</t>
  </si>
  <si>
    <t xml:space="preserve">      5. Wykup dłużnych papierów wartościowych</t>
  </si>
  <si>
    <t xml:space="preserve">      6. Z tytulu innych zobowiązań finansowych</t>
  </si>
  <si>
    <t xml:space="preserve">      7. Płatności zobowiązań z tytułu umów leasingu finansowego</t>
  </si>
  <si>
    <t xml:space="preserve">      8. Odsetki</t>
  </si>
  <si>
    <t xml:space="preserve">      9. Inne wydatki finansowe</t>
  </si>
  <si>
    <t>E. Bilansowa zmiana stanu środków pieniężnych, w tym:</t>
  </si>
  <si>
    <t xml:space="preserve">    - zmiana stanu środków pieniężnych z tytułu różnic kursowych </t>
  </si>
  <si>
    <t>G. Środki pieniężne na koniec okresu (F+/- D), w tym:</t>
  </si>
  <si>
    <t xml:space="preserve">    - o ograniczonej możliwości dysponowania</t>
  </si>
  <si>
    <t xml:space="preserve">                a) w jednostkach powiązanych, w tym: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</si>
  <si>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</si>
  <si>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</si>
  <si>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</si>
  <si>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 xml:space="preserve">              - udzielone pożyczki długoterminowe</t>
  </si>
  <si>
    <t xml:space="preserve">                   - udziały lub akcje w jednostkach podporządkowanych  wyceniane metodą praw własności</t>
  </si>
  <si>
    <t>III. Przepływy pieniężne netto z działalności operacyjnej (I-II)</t>
  </si>
  <si>
    <t xml:space="preserve">A. Przepływy środków pieniężnych z działalności operacyjnej  - metoda bezpośrednia  </t>
  </si>
  <si>
    <t>III. Przepływy pieniężne netto z działalności inwestycyjnej (I-II)</t>
  </si>
  <si>
    <t xml:space="preserve">A. Przepływy środków pieniężnych z działalności operacyjnej - metoda pośrednia </t>
  </si>
  <si>
    <t xml:space="preserve">B. Przepływy środków pieniężnych z działalności inwestycyjnej </t>
  </si>
  <si>
    <t>C. Przepływy środków pieniężnych z działalności finansowej</t>
  </si>
  <si>
    <t>III. Przepływy pieniężne netto z działalności finansowej (I-II)</t>
  </si>
  <si>
    <t>III. Przepływy pieniężne netto z działalności operacyjnej (I+/-II)</t>
  </si>
  <si>
    <t>D. Przepływy pieniężne netto, razem (A.III+/-B.III+/-C.III)</t>
  </si>
  <si>
    <t xml:space="preserve">      2. Należne wpłaty na kapitał zakładowy (wielkość ujemna)</t>
  </si>
  <si>
    <t xml:space="preserve">   a) zmiany przyjętych zasad (polityki) rachunkowości</t>
  </si>
  <si>
    <t xml:space="preserve">   b) korekty błędów  podstawowych</t>
  </si>
  <si>
    <t xml:space="preserve">     1. Kapitał zakładowy na początek okresu</t>
  </si>
  <si>
    <t xml:space="preserve">         1.1. Zmiany kapitału zakładowego</t>
  </si>
  <si>
    <t xml:space="preserve">               a) zwiększenia (z tytułu)</t>
  </si>
  <si>
    <t xml:space="preserve">                   - emisji akcji (wydania udziałów)</t>
  </si>
  <si>
    <t xml:space="preserve">                   -</t>
  </si>
  <si>
    <t xml:space="preserve">               b) zmniejszenia (z tytułu)</t>
  </si>
  <si>
    <t xml:space="preserve">                   - umorzenia akcji (udziałów)</t>
  </si>
  <si>
    <t xml:space="preserve"> 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</si>
  <si>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</si>
  <si>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</si>
  <si>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a) zwiększenia (z tytułu)</t>
  </si>
  <si>
    <t xml:space="preserve">                     - </t>
  </si>
  <si>
    <t xml:space="preserve">                     -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</si>
  <si>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</si>
  <si>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</si>
  <si>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</si>
  <si>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 3.1. Zmiany akcji (udziałów) własnych</t>
  </si>
  <si>
    <t xml:space="preserve">                  a) zwiększenia (z tytułu)</t>
  </si>
  <si>
    <t xml:space="preserve">                      - </t>
  </si>
  <si>
    <t xml:space="preserve">                      -</t>
  </si>
  <si>
    <t xml:space="preserve">                  b) zmniejszenia (z tytułu)</t>
  </si>
  <si>
    <t xml:space="preserve">           3.2. Akcje (udziały) własne na koniec okresu</t>
  </si>
  <si>
    <t xml:space="preserve">       4. Kapitał zapasowy na początek okresu</t>
  </si>
  <si>
    <t xml:space="preserve">           4.1. Zmiany kapitału zapasowego</t>
  </si>
  <si>
    <t xml:space="preserve">                    - emisji akcji powyżej wartości nominalnej</t>
  </si>
  <si>
    <t xml:space="preserve">                    - z podziału zysku (ustawowo)</t>
  </si>
  <si>
    <t xml:space="preserve">                    - z podziału zysku (ponad wymaganą ustawowo minimalną wartość)</t>
  </si>
  <si>
    <t xml:space="preserve">                    - pokrycia straty</t>
  </si>
  <si>
    <t xml:space="preserve">                    -</t>
  </si>
  <si>
    <t xml:space="preserve">         4.2. Kapitał zapasowy na koniec okresu</t>
  </si>
  <si>
    <t xml:space="preserve">     5. Kapitał z aktualizacji wyceny na początek okresu</t>
  </si>
  <si>
    <t xml:space="preserve">         5.1. Zmiany kapitału z aktualizacji wyceny</t>
  </si>
  <si>
    <t xml:space="preserve">                   - </t>
  </si>
  <si>
    <t xml:space="preserve">                   - zbycia środków trwałych</t>
  </si>
  <si>
    <t xml:space="preserve">              b) zmniejszenia (z tytułu)</t>
  </si>
  <si>
    <t xml:space="preserve">              a) zmiany przyjętych zasad (polityki) rachunkowości</t>
  </si>
  <si>
    <t xml:space="preserve">              b) korekty błędów  podstawowych</t>
  </si>
  <si>
    <t xml:space="preserve">              a) zwiększenia (z tytułu)</t>
  </si>
  <si>
    <t xml:space="preserve">                  - podziału zysku z lat ubiegłych</t>
  </si>
  <si>
    <t xml:space="preserve">                  -</t>
  </si>
  <si>
    <t xml:space="preserve">      7.3. Zysk z lat ubiegłych na koniec okresu</t>
  </si>
  <si>
    <t xml:space="preserve">      7.4. Strata z lat ubiegłych na początek okresu</t>
  </si>
  <si>
    <t xml:space="preserve">             a) zmiany przyjętych zasad (polityki) rachunkowości</t>
  </si>
  <si>
    <t xml:space="preserve">             b) korekty błędów  podstawowych</t>
  </si>
  <si>
    <t xml:space="preserve">    6. Pozostałe kapitały rezerwowe na początek okresu</t>
  </si>
  <si>
    <t xml:space="preserve">         6.1. Zmiany pozostałych kapitałów rezerwowych</t>
  </si>
  <si>
    <t xml:space="preserve">        6.2. Pozostałe kapitały rezerwowe na koniec okresu</t>
  </si>
  <si>
    <t xml:space="preserve">    7. Zysk (strata) z lat ubiegłych na początek okresu</t>
  </si>
  <si>
    <t xml:space="preserve">        7.1. Zysk z lat ubiegłych na początek okresu</t>
  </si>
  <si>
    <t xml:space="preserve">       7.2. Zysk z lat ubiegłych, na początek okresu, po uzgodnieniu do danych porównywalnych</t>
  </si>
  <si>
    <t xml:space="preserve">        7.6. Strata z lat ubiegłych na koniec okresu</t>
  </si>
  <si>
    <t xml:space="preserve">        7.7. Zysk (strata) z lat ubiegłych na koniec okresu</t>
  </si>
  <si>
    <t xml:space="preserve">    8. Wynik netto</t>
  </si>
  <si>
    <t xml:space="preserve">        a) zysk netto</t>
  </si>
  <si>
    <t xml:space="preserve">        b) strata netto</t>
  </si>
  <si>
    <t xml:space="preserve">        c) odpisy z zysku</t>
  </si>
  <si>
    <t xml:space="preserve">       7.5. Strata z lat ubiegłych na początek okresu, po uzgodnieniu do danych porównywalnych</t>
  </si>
  <si>
    <t xml:space="preserve">                  - przeniesienia straty z lat ubiegłych do pokrycia</t>
  </si>
  <si>
    <t xml:space="preserve">                  - </t>
  </si>
  <si>
    <t xml:space="preserve">  I. Wpływy</t>
  </si>
  <si>
    <t xml:space="preserve"> II. Wydatki</t>
  </si>
  <si>
    <t xml:space="preserve">  I. Zysk (strata) netto</t>
  </si>
  <si>
    <t xml:space="preserve"> II. Korekty razem</t>
  </si>
  <si>
    <t xml:space="preserve">  I. Wpływy </t>
  </si>
  <si>
    <t xml:space="preserve">  II. Wydatki</t>
  </si>
  <si>
    <t xml:space="preserve">WYBRANE DANE FINANSOWE                                                                     </t>
  </si>
  <si>
    <t>II. Zysk (strata) z działalności operacyjnej</t>
  </si>
  <si>
    <t>VIII. Przepływy pieniężne netto, razem</t>
  </si>
  <si>
    <t xml:space="preserve">IX. Aktywa razem </t>
  </si>
  <si>
    <t>X. Zobowiązania i rezerwy na zobowiązania</t>
  </si>
  <si>
    <t>XI. Zobowiazania długoterminowe</t>
  </si>
  <si>
    <t xml:space="preserve">XII. Zobowiązania krótkoterminowe </t>
  </si>
  <si>
    <t xml:space="preserve">XIII. Kapitał własny </t>
  </si>
  <si>
    <t>w tys. EUR</t>
  </si>
  <si>
    <t xml:space="preserve">XIV. Kapitał zakładowy </t>
  </si>
  <si>
    <t xml:space="preserve">XV. Liczba akcji </t>
  </si>
  <si>
    <t xml:space="preserve">XVI. Zysk (strata) na jedną akcję zwykłą (w zł / EUR) </t>
  </si>
  <si>
    <t xml:space="preserve">XVII. Rozwodniony zysk (strata) na jedną akcję zwykłą (w zł / EUR) </t>
  </si>
  <si>
    <t>XVIII. Wartość księgowa na jedną akcję (w zł / EUR)</t>
  </si>
  <si>
    <t xml:space="preserve">                b) zmniejszenia (z tytułu)</t>
  </si>
  <si>
    <t xml:space="preserve">BILANS                                                                                                                             </t>
  </si>
  <si>
    <t xml:space="preserve">       (data przekazania)</t>
  </si>
  <si>
    <t>3.Inne</t>
  </si>
  <si>
    <t>Prezes Zarządu</t>
  </si>
  <si>
    <t>Czesław Koczorek</t>
  </si>
  <si>
    <t>Dyrektor Finasowo-Księgowy</t>
  </si>
  <si>
    <t xml:space="preserve">Zarząd Spółki Przesiębiorstwa Elektromontażowego Przemysłu Węglowego ELKOP </t>
  </si>
  <si>
    <t>Podpis(-y) osoby (-ób)</t>
  </si>
  <si>
    <t>reprezentującej (-ych) Spółkę</t>
  </si>
  <si>
    <t>za prowadzenie rachunkowości Spółki</t>
  </si>
  <si>
    <t xml:space="preserve">                    Ewa Biernat</t>
  </si>
  <si>
    <t xml:space="preserve">                                  Podpis osoby odpowiedzialnej</t>
  </si>
  <si>
    <t xml:space="preserve">stan na           30.09.2006 koniec kwartału           (rok bieżący)              </t>
  </si>
  <si>
    <t xml:space="preserve">stan na          30.06.2006 koniec poprz.                   kwartału                    (rok bieżący)                           </t>
  </si>
  <si>
    <t xml:space="preserve">stan na         30.09.2005 koniec kwartału                     (rok poprz.)                         </t>
  </si>
  <si>
    <t xml:space="preserve">III kwartały           narastająco               (rok bieżący)              okres od 1.01.2006 do 30.09.2006            </t>
  </si>
  <si>
    <t xml:space="preserve">III kwartały           narastająco                         (rok poprz.)             okres od 1.01.2005                   do 30.09.2005               </t>
  </si>
  <si>
    <t>SA-Q III / 2006</t>
  </si>
  <si>
    <t xml:space="preserve"> - Dz.U. Nr 209, poz. 1744 </t>
  </si>
  <si>
    <t xml:space="preserve">Zgodnie z § 88 ust. 1  Rozporządzenia Ministra Finansów  z dnia 19 października 2005 r. </t>
  </si>
  <si>
    <t xml:space="preserve">                dnia 3 listopad 2006</t>
  </si>
  <si>
    <t xml:space="preserve">stan na        31.12.2005            (rok poprz.)                  </t>
  </si>
  <si>
    <t xml:space="preserve">III kwartał          (rok bieżący)                         okres od 1.07.2006 do 30.09.2006                              </t>
  </si>
  <si>
    <t xml:space="preserve">III kwartały narastająco         (rok bieżący)                         okres od 1.01.2006 do 30.09.2006                              </t>
  </si>
  <si>
    <t xml:space="preserve">III kwartał          (rok poprz.)                         okres od 1.07.2005 do 30.09.2005                              </t>
  </si>
  <si>
    <t xml:space="preserve">III kwartały narastająco         (rok poprz.)                         okres od 1.01.2005 do 30.09.2005                             </t>
  </si>
  <si>
    <t xml:space="preserve">III. Zysk (strata) brutto ze sprzedaży </t>
  </si>
  <si>
    <t>IV. Zysk (strata) na sprzedaży</t>
  </si>
  <si>
    <t>V. Zysk (strata) z działalności operacyjnej</t>
  </si>
  <si>
    <t>VI Przychody finansowe</t>
  </si>
  <si>
    <t>VII. Koszty finansowe</t>
  </si>
  <si>
    <t xml:space="preserve">VIIII. Zysk (strata) z działalności gospodarczej </t>
  </si>
  <si>
    <t xml:space="preserve">IX. Wynik zdarzeń nadzwyczajnych </t>
  </si>
  <si>
    <t>X. Zysk (strata) brutto (XII+/-XIII)</t>
  </si>
  <si>
    <t>XI. Podatek dochodowy</t>
  </si>
  <si>
    <t>XII. Pozostałe obowiązkowe zmniejszenia zysku (zwiększenia straty)</t>
  </si>
  <si>
    <t>XIII. Udział w zyskach (stratach) netto jednostek podporządkowanych wycenianych metodą praw własności</t>
  </si>
  <si>
    <t>XIV. Zysk (strata) netto (XIV-XV-XVI+/-XVII)</t>
  </si>
  <si>
    <t>-zastaw na akcjach Elektrownie Wiatrowe S.A.</t>
  </si>
  <si>
    <t xml:space="preserve">            5.2. Kapitał z aktualizacji wyceny na koniec okresu</t>
  </si>
  <si>
    <t>podaje do wiadomości raport kwartalny za   III kwartał  2006 r.</t>
  </si>
  <si>
    <t xml:space="preserve">  (dla emitentów papierów wartościowych o działalności wytwórczej, budowlanej, handlowej lub usługowej)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</si>
</sst>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dd\-mmm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&quot;zł&quot;;\-#,##0&quot;zł&quot;"/>
    <numFmt numFmtId="179" formatCode="#,##0&quot;zł&quot;;[Red]\-#,##0&quot;zł&quot;"/>
    <numFmt numFmtId="180" formatCode="#,##0.00&quot;zł&quot;;\-#,##0.00&quot;zł&quot;"/>
    <numFmt numFmtId="181" formatCode="#,##0.00&quot;zł&quot;;[Red]\-#,##0.00&quot;zł&quot;"/>
    <numFmt numFmtId="182" formatCode="d\.m\.yy"/>
    <numFmt numFmtId="183" formatCode="d\.mmm\.yy"/>
    <numFmt numFmtId="184" formatCode="d\.mmm"/>
    <numFmt numFmtId="185" formatCode="mmm\.yy"/>
    <numFmt numFmtId="186" formatCode="d\.m\.yy\ h:mm"/>
    <numFmt numFmtId="187" formatCode="#,##0.0;[Red]\-#,##0.0"/>
    <numFmt numFmtId="188" formatCode="0,000"/>
    <numFmt numFmtId="189" formatCode="00\-000"/>
    <numFmt numFmtId="190" formatCode="#,##0.0"/>
    <numFmt numFmtId="191" formatCode="#,##0.000"/>
    <numFmt numFmtId="192" formatCode="#,##0.0000"/>
    <numFmt numFmtId="193" formatCode="#,##0;\(#,##0\)"/>
    <numFmt numFmtId="194" formatCode="#,##0.0;\(#,##0.0\)"/>
    <numFmt numFmtId="195" formatCode="#,##0.00;\(#,##0.00\)"/>
    <numFmt numFmtId="196" formatCode="#,##0.000;\(#,##0.000\)"/>
    <numFmt numFmtId="197" formatCode="#,##0.0000;\(#,##0.0000\)"/>
    <numFmt numFmtId="198" formatCode="#,##0.00000;\(#,##0.00000\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10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sz val="8"/>
      <color indexed="8"/>
      <name val="Times New Roman CE"/>
      <family val="1"/>
    </font>
    <font>
      <i/>
      <sz val="10"/>
      <color indexed="10"/>
      <name val="Times New Roman CE"/>
      <family val="1"/>
    </font>
    <font>
      <sz val="8"/>
      <name val="Times New Roman CE"/>
      <family val="1"/>
    </font>
    <font>
      <b/>
      <sz val="9"/>
      <color indexed="8"/>
      <name val="Times New Roman CE"/>
      <family val="1"/>
    </font>
    <font>
      <sz val="9"/>
      <color indexed="10"/>
      <name val="Times New Roman CE"/>
      <family val="1"/>
    </font>
    <font>
      <sz val="9"/>
      <color indexed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8"/>
      <name val="Times New Roman CE"/>
      <family val="1"/>
    </font>
    <font>
      <sz val="12"/>
      <color indexed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93" fontId="6" fillId="0" borderId="0" xfId="0" applyNumberFormat="1" applyFont="1" applyAlignment="1">
      <alignment/>
    </xf>
    <xf numFmtId="193" fontId="6" fillId="2" borderId="0" xfId="0" applyNumberFormat="1" applyFont="1" applyFill="1" applyBorder="1" applyAlignment="1">
      <alignment/>
    </xf>
    <xf numFmtId="193" fontId="6" fillId="0" borderId="0" xfId="0" applyNumberFormat="1" applyFont="1" applyFill="1" applyAlignment="1">
      <alignment horizontal="left" vertical="center"/>
    </xf>
    <xf numFmtId="193" fontId="5" fillId="2" borderId="1" xfId="0" applyNumberFormat="1" applyFont="1" applyFill="1" applyBorder="1" applyAlignment="1">
      <alignment horizontal="center" vertical="center" wrapText="1"/>
    </xf>
    <xf numFmtId="193" fontId="7" fillId="2" borderId="2" xfId="0" applyNumberFormat="1" applyFont="1" applyFill="1" applyBorder="1" applyAlignment="1">
      <alignment horizontal="center" vertical="top" wrapText="1"/>
    </xf>
    <xf numFmtId="193" fontId="6" fillId="0" borderId="2" xfId="0" applyNumberFormat="1" applyFont="1" applyFill="1" applyBorder="1" applyAlignment="1">
      <alignment horizontal="left" vertical="center" wrapText="1"/>
    </xf>
    <xf numFmtId="193" fontId="6" fillId="0" borderId="2" xfId="0" applyNumberFormat="1" applyFont="1" applyBorder="1" applyAlignment="1" applyProtection="1">
      <alignment horizontal="right"/>
      <protection locked="0"/>
    </xf>
    <xf numFmtId="193" fontId="6" fillId="0" borderId="2" xfId="0" applyNumberFormat="1" applyFont="1" applyFill="1" applyBorder="1" applyAlignment="1" applyProtection="1">
      <alignment horizontal="right"/>
      <protection locked="0"/>
    </xf>
    <xf numFmtId="193" fontId="6" fillId="0" borderId="2" xfId="0" applyNumberFormat="1" applyFont="1" applyBorder="1" applyAlignment="1" applyProtection="1" quotePrefix="1">
      <alignment horizontal="right"/>
      <protection locked="0"/>
    </xf>
    <xf numFmtId="193" fontId="11" fillId="0" borderId="0" xfId="0" applyNumberFormat="1" applyFont="1" applyAlignment="1">
      <alignment/>
    </xf>
    <xf numFmtId="193" fontId="6" fillId="0" borderId="2" xfId="0" applyNumberFormat="1" applyFont="1" applyFill="1" applyBorder="1" applyAlignment="1" applyProtection="1" quotePrefix="1">
      <alignment horizontal="right"/>
      <protection locked="0"/>
    </xf>
    <xf numFmtId="193" fontId="6" fillId="2" borderId="2" xfId="0" applyNumberFormat="1" applyFont="1" applyFill="1" applyBorder="1" applyAlignment="1" applyProtection="1">
      <alignment horizontal="right"/>
      <protection locked="0"/>
    </xf>
    <xf numFmtId="193" fontId="6" fillId="2" borderId="2" xfId="0" applyNumberFormat="1" applyFont="1" applyFill="1" applyBorder="1" applyAlignment="1" applyProtection="1" quotePrefix="1">
      <alignment horizontal="right"/>
      <protection locked="0"/>
    </xf>
    <xf numFmtId="193" fontId="6" fillId="0" borderId="0" xfId="0" applyNumberFormat="1" applyFont="1" applyFill="1" applyBorder="1" applyAlignment="1">
      <alignment horizontal="left" vertical="center" wrapText="1"/>
    </xf>
    <xf numFmtId="193" fontId="6" fillId="2" borderId="0" xfId="0" applyNumberFormat="1" applyFont="1" applyFill="1" applyBorder="1" applyAlignment="1" applyProtection="1">
      <alignment/>
      <protection locked="0"/>
    </xf>
    <xf numFmtId="193" fontId="5" fillId="2" borderId="2" xfId="0" applyNumberFormat="1" applyFont="1" applyFill="1" applyBorder="1" applyAlignment="1">
      <alignment horizontal="center" vertical="center" wrapText="1"/>
    </xf>
    <xf numFmtId="193" fontId="5" fillId="0" borderId="2" xfId="0" applyNumberFormat="1" applyFont="1" applyFill="1" applyBorder="1" applyAlignment="1">
      <alignment horizontal="left" vertical="center"/>
    </xf>
    <xf numFmtId="193" fontId="12" fillId="0" borderId="2" xfId="0" applyNumberFormat="1" applyFont="1" applyFill="1" applyBorder="1" applyAlignment="1">
      <alignment horizontal="right" vertical="top" wrapText="1"/>
    </xf>
    <xf numFmtId="193" fontId="5" fillId="0" borderId="2" xfId="0" applyNumberFormat="1" applyFont="1" applyFill="1" applyBorder="1" applyAlignment="1">
      <alignment horizontal="left" vertical="center" wrapText="1"/>
    </xf>
    <xf numFmtId="193" fontId="12" fillId="0" borderId="2" xfId="0" applyNumberFormat="1" applyFont="1" applyBorder="1" applyAlignment="1" applyProtection="1">
      <alignment horizontal="right"/>
      <protection locked="0"/>
    </xf>
    <xf numFmtId="193" fontId="12" fillId="0" borderId="2" xfId="0" applyNumberFormat="1" applyFont="1" applyBorder="1" applyAlignment="1" applyProtection="1" quotePrefix="1">
      <alignment horizontal="right"/>
      <protection locked="0"/>
    </xf>
    <xf numFmtId="193" fontId="12" fillId="0" borderId="2" xfId="0" applyNumberFormat="1" applyFont="1" applyFill="1" applyBorder="1" applyAlignment="1" quotePrefix="1">
      <alignment horizontal="right" vertical="top" wrapText="1"/>
    </xf>
    <xf numFmtId="193" fontId="10" fillId="0" borderId="2" xfId="0" applyNumberFormat="1" applyFont="1" applyFill="1" applyBorder="1" applyAlignment="1">
      <alignment horizontal="right" vertical="top" wrapText="1"/>
    </xf>
    <xf numFmtId="193" fontId="5" fillId="0" borderId="2" xfId="0" applyNumberFormat="1" applyFont="1" applyBorder="1" applyAlignment="1" applyProtection="1">
      <alignment horizontal="right"/>
      <protection locked="0"/>
    </xf>
    <xf numFmtId="193" fontId="6" fillId="2" borderId="0" xfId="0" applyNumberFormat="1" applyFont="1" applyFill="1" applyBorder="1" applyAlignment="1" applyProtection="1">
      <alignment horizontal="right"/>
      <protection locked="0"/>
    </xf>
    <xf numFmtId="193" fontId="12" fillId="0" borderId="0" xfId="0" applyNumberFormat="1" applyFont="1" applyFill="1" applyBorder="1" applyAlignment="1">
      <alignment horizontal="right" vertical="top" wrapText="1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5" fillId="2" borderId="3" xfId="0" applyNumberFormat="1" applyFont="1" applyFill="1" applyBorder="1" applyAlignment="1">
      <alignment horizontal="left"/>
    </xf>
    <xf numFmtId="193" fontId="6" fillId="0" borderId="3" xfId="0" applyNumberFormat="1" applyFont="1" applyBorder="1" applyAlignment="1" applyProtection="1">
      <alignment/>
      <protection locked="0"/>
    </xf>
    <xf numFmtId="193" fontId="12" fillId="0" borderId="3" xfId="0" applyNumberFormat="1" applyFont="1" applyFill="1" applyBorder="1" applyAlignment="1">
      <alignment horizontal="center" vertical="top" wrapText="1"/>
    </xf>
    <xf numFmtId="193" fontId="5" fillId="2" borderId="4" xfId="0" applyNumberFormat="1" applyFont="1" applyFill="1" applyBorder="1" applyAlignment="1">
      <alignment horizontal="center" vertical="center" wrapText="1"/>
    </xf>
    <xf numFmtId="193" fontId="10" fillId="2" borderId="2" xfId="0" applyNumberFormat="1" applyFont="1" applyFill="1" applyBorder="1" applyAlignment="1">
      <alignment horizontal="center" vertical="top" wrapText="1"/>
    </xf>
    <xf numFmtId="193" fontId="12" fillId="0" borderId="2" xfId="0" applyNumberFormat="1" applyFont="1" applyFill="1" applyBorder="1" applyAlignment="1">
      <alignment horizontal="right" wrapText="1"/>
    </xf>
    <xf numFmtId="193" fontId="6" fillId="0" borderId="2" xfId="0" applyNumberFormat="1" applyFont="1" applyBorder="1" applyAlignment="1" quotePrefix="1">
      <alignment horizontal="right"/>
    </xf>
    <xf numFmtId="193" fontId="6" fillId="0" borderId="0" xfId="0" applyNumberFormat="1" applyFont="1" applyBorder="1" applyAlignment="1" applyProtection="1">
      <alignment/>
      <protection locked="0"/>
    </xf>
    <xf numFmtId="193" fontId="12" fillId="2" borderId="0" xfId="0" applyNumberFormat="1" applyFont="1" applyFill="1" applyBorder="1" applyAlignment="1">
      <alignment horizontal="center" vertical="top" wrapText="1"/>
    </xf>
    <xf numFmtId="193" fontId="10" fillId="0" borderId="2" xfId="0" applyNumberFormat="1" applyFont="1" applyFill="1" applyBorder="1" applyAlignment="1">
      <alignment horizontal="right" wrapText="1"/>
    </xf>
    <xf numFmtId="193" fontId="5" fillId="0" borderId="0" xfId="0" applyNumberFormat="1" applyFont="1" applyBorder="1" applyAlignment="1" applyProtection="1">
      <alignment horizontal="right"/>
      <protection locked="0"/>
    </xf>
    <xf numFmtId="193" fontId="5" fillId="2" borderId="0" xfId="0" applyNumberFormat="1" applyFont="1" applyFill="1" applyBorder="1" applyAlignment="1" applyProtection="1">
      <alignment horizontal="right"/>
      <protection locked="0"/>
    </xf>
    <xf numFmtId="193" fontId="5" fillId="0" borderId="2" xfId="0" applyNumberFormat="1" applyFont="1" applyFill="1" applyBorder="1" applyAlignment="1" applyProtection="1">
      <alignment horizontal="right"/>
      <protection locked="0"/>
    </xf>
    <xf numFmtId="193" fontId="5" fillId="2" borderId="2" xfId="0" applyNumberFormat="1" applyFont="1" applyFill="1" applyBorder="1" applyAlignment="1">
      <alignment horizontal="left" wrapText="1"/>
    </xf>
    <xf numFmtId="193" fontId="6" fillId="0" borderId="0" xfId="0" applyNumberFormat="1" applyFont="1" applyFill="1" applyBorder="1" applyAlignment="1" applyProtection="1">
      <alignment/>
      <protection locked="0"/>
    </xf>
    <xf numFmtId="193" fontId="10" fillId="2" borderId="2" xfId="0" applyNumberFormat="1" applyFont="1" applyFill="1" applyBorder="1" applyAlignment="1">
      <alignment horizontal="center" vertical="center" wrapText="1"/>
    </xf>
    <xf numFmtId="193" fontId="6" fillId="2" borderId="0" xfId="0" applyNumberFormat="1" applyFont="1" applyFill="1" applyAlignment="1" applyProtection="1">
      <alignment/>
      <protection locked="0"/>
    </xf>
    <xf numFmtId="193" fontId="6" fillId="0" borderId="0" xfId="0" applyNumberFormat="1" applyFont="1" applyFill="1" applyAlignment="1" applyProtection="1">
      <alignment/>
      <protection locked="0"/>
    </xf>
    <xf numFmtId="193" fontId="6" fillId="0" borderId="0" xfId="0" applyNumberFormat="1" applyFont="1" applyFill="1" applyAlignment="1">
      <alignment/>
    </xf>
    <xf numFmtId="193" fontId="6" fillId="0" borderId="2" xfId="0" applyNumberFormat="1" applyFont="1" applyFill="1" applyBorder="1" applyAlignment="1" applyProtection="1">
      <alignment/>
      <protection locked="0"/>
    </xf>
    <xf numFmtId="193" fontId="6" fillId="2" borderId="2" xfId="0" applyNumberFormat="1" applyFont="1" applyFill="1" applyBorder="1" applyAlignment="1">
      <alignment horizontal="left" wrapText="1"/>
    </xf>
    <xf numFmtId="193" fontId="6" fillId="2" borderId="2" xfId="0" applyNumberFormat="1" applyFont="1" applyFill="1" applyBorder="1" applyAlignment="1" applyProtection="1" quotePrefix="1">
      <alignment horizontal="right" vertical="center" wrapText="1"/>
      <protection locked="0"/>
    </xf>
    <xf numFmtId="193" fontId="12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193" fontId="6" fillId="2" borderId="2" xfId="0" applyNumberFormat="1" applyFont="1" applyFill="1" applyBorder="1" applyAlignment="1" applyProtection="1">
      <alignment horizontal="right" wrapText="1"/>
      <protection locked="0"/>
    </xf>
    <xf numFmtId="193" fontId="12" fillId="2" borderId="2" xfId="0" applyNumberFormat="1" applyFont="1" applyFill="1" applyBorder="1" applyAlignment="1" applyProtection="1">
      <alignment wrapText="1"/>
      <protection locked="0"/>
    </xf>
    <xf numFmtId="193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93" fontId="12" fillId="2" borderId="2" xfId="0" applyNumberFormat="1" applyFont="1" applyFill="1" applyBorder="1" applyAlignment="1" applyProtection="1">
      <alignment horizontal="right" vertical="top" wrapText="1"/>
      <protection locked="0"/>
    </xf>
    <xf numFmtId="193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93" fontId="10" fillId="2" borderId="2" xfId="0" applyNumberFormat="1" applyFont="1" applyFill="1" applyBorder="1" applyAlignment="1" applyProtection="1">
      <alignment vertical="top" wrapText="1"/>
      <protection locked="0"/>
    </xf>
    <xf numFmtId="193" fontId="5" fillId="0" borderId="2" xfId="0" applyNumberFormat="1" applyFont="1" applyFill="1" applyBorder="1" applyAlignment="1" applyProtection="1">
      <alignment/>
      <protection locked="0"/>
    </xf>
    <xf numFmtId="193" fontId="6" fillId="2" borderId="2" xfId="0" applyNumberFormat="1" applyFont="1" applyFill="1" applyBorder="1" applyAlignment="1" applyProtection="1">
      <alignment vertical="center" wrapText="1"/>
      <protection locked="0"/>
    </xf>
    <xf numFmtId="193" fontId="6" fillId="2" borderId="0" xfId="0" applyNumberFormat="1" applyFont="1" applyFill="1" applyBorder="1" applyAlignment="1">
      <alignment horizontal="left" wrapText="1"/>
    </xf>
    <xf numFmtId="19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93" fontId="12" fillId="2" borderId="6" xfId="0" applyNumberFormat="1" applyFont="1" applyFill="1" applyBorder="1" applyAlignment="1" applyProtection="1">
      <alignment vertical="top" wrapText="1"/>
      <protection locked="0"/>
    </xf>
    <xf numFmtId="193" fontId="12" fillId="2" borderId="1" xfId="0" applyNumberFormat="1" applyFont="1" applyFill="1" applyBorder="1" applyAlignment="1" applyProtection="1">
      <alignment vertical="top" wrapText="1"/>
      <protection locked="0"/>
    </xf>
    <xf numFmtId="193" fontId="12" fillId="0" borderId="2" xfId="0" applyNumberFormat="1" applyFont="1" applyFill="1" applyBorder="1" applyAlignment="1">
      <alignment horizontal="center" vertical="top" wrapText="1"/>
    </xf>
    <xf numFmtId="193" fontId="5" fillId="0" borderId="2" xfId="0" applyNumberFormat="1" applyFont="1" applyBorder="1" applyAlignment="1" applyProtection="1" quotePrefix="1">
      <alignment horizontal="right"/>
      <protection locked="0"/>
    </xf>
    <xf numFmtId="193" fontId="10" fillId="3" borderId="2" xfId="0" applyNumberFormat="1" applyFont="1" applyFill="1" applyBorder="1" applyAlignment="1">
      <alignment horizontal="right" vertical="top" wrapText="1"/>
    </xf>
    <xf numFmtId="193" fontId="12" fillId="3" borderId="2" xfId="0" applyNumberFormat="1" applyFont="1" applyFill="1" applyBorder="1" applyAlignment="1">
      <alignment horizontal="right" vertical="top" wrapText="1"/>
    </xf>
    <xf numFmtId="193" fontId="5" fillId="2" borderId="2" xfId="0" applyNumberFormat="1" applyFont="1" applyFill="1" applyBorder="1" applyAlignment="1" applyProtection="1">
      <alignment horizontal="right"/>
      <protection locked="0"/>
    </xf>
    <xf numFmtId="193" fontId="6" fillId="2" borderId="0" xfId="0" applyNumberFormat="1" applyFont="1" applyFill="1" applyAlignment="1">
      <alignment/>
    </xf>
    <xf numFmtId="193" fontId="5" fillId="2" borderId="2" xfId="0" applyNumberFormat="1" applyFont="1" applyFill="1" applyBorder="1" applyAlignment="1" applyProtection="1">
      <alignment horizontal="right" wrapText="1"/>
      <protection locked="0"/>
    </xf>
    <xf numFmtId="193" fontId="10" fillId="2" borderId="2" xfId="0" applyNumberFormat="1" applyFont="1" applyFill="1" applyBorder="1" applyAlignment="1" applyProtection="1">
      <alignment horizontal="right" wrapText="1"/>
      <protection locked="0"/>
    </xf>
    <xf numFmtId="193" fontId="13" fillId="0" borderId="0" xfId="0" applyNumberFormat="1" applyFont="1" applyFill="1" applyAlignment="1">
      <alignment horizontal="left" vertical="center"/>
    </xf>
    <xf numFmtId="193" fontId="13" fillId="0" borderId="0" xfId="0" applyNumberFormat="1" applyFont="1" applyAlignment="1">
      <alignment/>
    </xf>
    <xf numFmtId="193" fontId="13" fillId="0" borderId="0" xfId="0" applyNumberFormat="1" applyFont="1" applyFill="1" applyAlignment="1">
      <alignment horizontal="left"/>
    </xf>
    <xf numFmtId="193" fontId="13" fillId="0" borderId="0" xfId="0" applyNumberFormat="1" applyFont="1" applyFill="1" applyBorder="1" applyAlignment="1" applyProtection="1">
      <alignment/>
      <protection locked="0"/>
    </xf>
    <xf numFmtId="193" fontId="14" fillId="0" borderId="0" xfId="0" applyNumberFormat="1" applyFont="1" applyFill="1" applyAlignment="1">
      <alignment horizontal="left" vertical="center"/>
    </xf>
    <xf numFmtId="193" fontId="14" fillId="0" borderId="0" xfId="0" applyNumberFormat="1" applyFont="1" applyFill="1" applyAlignment="1">
      <alignment horizontal="center"/>
    </xf>
    <xf numFmtId="193" fontId="14" fillId="0" borderId="0" xfId="0" applyNumberFormat="1" applyFont="1" applyAlignment="1">
      <alignment/>
    </xf>
    <xf numFmtId="193" fontId="14" fillId="0" borderId="0" xfId="0" applyNumberFormat="1" applyFont="1" applyAlignment="1">
      <alignment horizontal="center"/>
    </xf>
    <xf numFmtId="193" fontId="14" fillId="0" borderId="0" xfId="0" applyNumberFormat="1" applyFont="1" applyBorder="1" applyAlignment="1" applyProtection="1">
      <alignment horizontal="center"/>
      <protection locked="0"/>
    </xf>
    <xf numFmtId="193" fontId="14" fillId="0" borderId="0" xfId="0" applyNumberFormat="1" applyFont="1" applyBorder="1" applyAlignment="1" applyProtection="1">
      <alignment/>
      <protection locked="0"/>
    </xf>
    <xf numFmtId="193" fontId="14" fillId="0" borderId="0" xfId="0" applyNumberFormat="1" applyFont="1" applyFill="1" applyBorder="1" applyAlignment="1" applyProtection="1">
      <alignment/>
      <protection locked="0"/>
    </xf>
    <xf numFmtId="193" fontId="15" fillId="0" borderId="0" xfId="18" applyNumberFormat="1" applyFont="1" applyFill="1" applyBorder="1" applyAlignment="1">
      <alignment horizontal="center" vertical="center" wrapText="1"/>
      <protection/>
    </xf>
    <xf numFmtId="193" fontId="15" fillId="0" borderId="0" xfId="18" applyNumberFormat="1" applyFont="1" applyFill="1" applyBorder="1" applyProtection="1">
      <alignment/>
      <protection locked="0"/>
    </xf>
    <xf numFmtId="193" fontId="9" fillId="0" borderId="0" xfId="0" applyNumberFormat="1" applyFont="1" applyAlignment="1">
      <alignment/>
    </xf>
    <xf numFmtId="193" fontId="16" fillId="0" borderId="0" xfId="18" applyNumberFormat="1" applyFont="1" applyFill="1" applyBorder="1" applyProtection="1">
      <alignment/>
      <protection locked="0"/>
    </xf>
    <xf numFmtId="193" fontId="15" fillId="0" borderId="0" xfId="18" applyNumberFormat="1" applyFont="1" applyAlignment="1">
      <alignment horizontal="centerContinuous" vertical="center"/>
      <protection/>
    </xf>
    <xf numFmtId="193" fontId="16" fillId="0" borderId="0" xfId="18" applyNumberFormat="1" applyFont="1">
      <alignment/>
      <protection/>
    </xf>
    <xf numFmtId="193" fontId="15" fillId="0" borderId="0" xfId="18" applyNumberFormat="1" applyFont="1" applyAlignment="1" applyProtection="1">
      <alignment horizontal="center" vertical="top"/>
      <protection locked="0"/>
    </xf>
    <xf numFmtId="193" fontId="15" fillId="0" borderId="0" xfId="18" applyNumberFormat="1" applyFont="1">
      <alignment/>
      <protection/>
    </xf>
    <xf numFmtId="193" fontId="9" fillId="0" borderId="0" xfId="0" applyNumberFormat="1" applyFont="1" applyFill="1" applyAlignment="1">
      <alignment horizontal="left" vertical="center"/>
    </xf>
    <xf numFmtId="193" fontId="16" fillId="0" borderId="0" xfId="18" applyNumberFormat="1" applyFont="1" applyAlignment="1">
      <alignment horizontal="left" vertical="center"/>
      <protection/>
    </xf>
    <xf numFmtId="197" fontId="6" fillId="0" borderId="0" xfId="0" applyNumberFormat="1" applyFont="1" applyAlignment="1">
      <alignment/>
    </xf>
    <xf numFmtId="193" fontId="10" fillId="2" borderId="0" xfId="0" applyNumberFormat="1" applyFont="1" applyFill="1" applyBorder="1" applyAlignment="1">
      <alignment horizontal="center" vertical="top" wrapText="1"/>
    </xf>
    <xf numFmtId="193" fontId="10" fillId="0" borderId="0" xfId="0" applyNumberFormat="1" applyFont="1" applyFill="1" applyBorder="1" applyAlignment="1">
      <alignment horizontal="right" wrapText="1"/>
    </xf>
    <xf numFmtId="193" fontId="6" fillId="0" borderId="0" xfId="0" applyNumberFormat="1" applyFont="1" applyBorder="1" applyAlignment="1" applyProtection="1" quotePrefix="1">
      <alignment horizontal="right"/>
      <protection locked="0"/>
    </xf>
    <xf numFmtId="193" fontId="10" fillId="0" borderId="0" xfId="0" applyNumberFormat="1" applyFont="1" applyFill="1" applyBorder="1" applyAlignment="1">
      <alignment horizontal="right" vertical="top" wrapText="1"/>
    </xf>
    <xf numFmtId="193" fontId="5" fillId="3" borderId="2" xfId="0" applyNumberFormat="1" applyFont="1" applyFill="1" applyBorder="1" applyAlignment="1">
      <alignment horizontal="right" vertical="top" wrapText="1"/>
    </xf>
    <xf numFmtId="193" fontId="11" fillId="0" borderId="2" xfId="0" applyNumberFormat="1" applyFont="1" applyBorder="1" applyAlignment="1" applyProtection="1" quotePrefix="1">
      <alignment horizontal="right"/>
      <protection locked="0"/>
    </xf>
    <xf numFmtId="193" fontId="11" fillId="2" borderId="0" xfId="0" applyNumberFormat="1" applyFont="1" applyFill="1" applyBorder="1" applyAlignment="1" applyProtection="1">
      <alignment/>
      <protection locked="0"/>
    </xf>
    <xf numFmtId="193" fontId="11" fillId="3" borderId="0" xfId="0" applyNumberFormat="1" applyFont="1" applyFill="1" applyBorder="1" applyAlignment="1">
      <alignment horizontal="left" vertical="center" wrapText="1"/>
    </xf>
    <xf numFmtId="193" fontId="11" fillId="2" borderId="7" xfId="0" applyNumberFormat="1" applyFont="1" applyFill="1" applyBorder="1" applyAlignment="1" applyProtection="1">
      <alignment/>
      <protection locked="0"/>
    </xf>
    <xf numFmtId="193" fontId="11" fillId="0" borderId="2" xfId="0" applyNumberFormat="1" applyFont="1" applyFill="1" applyBorder="1" applyAlignment="1">
      <alignment horizontal="right" vertical="top" wrapText="1"/>
    </xf>
    <xf numFmtId="193" fontId="17" fillId="2" borderId="2" xfId="0" applyNumberFormat="1" applyFont="1" applyFill="1" applyBorder="1" applyAlignment="1">
      <alignment horizontal="center" vertical="top" wrapText="1"/>
    </xf>
    <xf numFmtId="193" fontId="10" fillId="2" borderId="8" xfId="0" applyNumberFormat="1" applyFont="1" applyFill="1" applyBorder="1" applyAlignment="1">
      <alignment horizontal="centerContinuous" vertical="top" wrapText="1"/>
    </xf>
    <xf numFmtId="193" fontId="10" fillId="2" borderId="3" xfId="0" applyNumberFormat="1" applyFont="1" applyFill="1" applyBorder="1" applyAlignment="1">
      <alignment horizontal="centerContinuous" vertical="top" wrapText="1"/>
    </xf>
    <xf numFmtId="193" fontId="10" fillId="2" borderId="2" xfId="0" applyNumberFormat="1" applyFont="1" applyFill="1" applyBorder="1" applyAlignment="1">
      <alignment horizontal="centerContinuous" vertical="top" wrapText="1"/>
    </xf>
    <xf numFmtId="193" fontId="6" fillId="0" borderId="8" xfId="0" applyNumberFormat="1" applyFont="1" applyFill="1" applyBorder="1" applyAlignment="1">
      <alignment horizontal="left" vertical="center" wrapText="1"/>
    </xf>
    <xf numFmtId="193" fontId="6" fillId="2" borderId="3" xfId="0" applyNumberFormat="1" applyFont="1" applyFill="1" applyBorder="1" applyAlignment="1" applyProtection="1">
      <alignment/>
      <protection locked="0"/>
    </xf>
    <xf numFmtId="193" fontId="6" fillId="2" borderId="9" xfId="0" applyNumberFormat="1" applyFont="1" applyFill="1" applyBorder="1" applyAlignment="1" applyProtection="1">
      <alignment/>
      <protection locked="0"/>
    </xf>
    <xf numFmtId="193" fontId="12" fillId="0" borderId="2" xfId="0" applyNumberFormat="1" applyFont="1" applyFill="1" applyBorder="1" applyAlignment="1" applyProtection="1">
      <alignment horizontal="right"/>
      <protection locked="0"/>
    </xf>
    <xf numFmtId="193" fontId="12" fillId="0" borderId="2" xfId="0" applyNumberFormat="1" applyFont="1" applyFill="1" applyBorder="1" applyAlignment="1">
      <alignment horizontal="right" vertical="center" wrapText="1"/>
    </xf>
    <xf numFmtId="193" fontId="12" fillId="0" borderId="2" xfId="0" applyNumberFormat="1" applyFont="1" applyFill="1" applyBorder="1" applyAlignment="1" quotePrefix="1">
      <alignment horizontal="right" vertical="center" wrapText="1"/>
    </xf>
    <xf numFmtId="193" fontId="12" fillId="4" borderId="2" xfId="0" applyNumberFormat="1" applyFont="1" applyFill="1" applyBorder="1" applyAlignment="1" applyProtection="1">
      <alignment horizontal="right"/>
      <protection locked="0"/>
    </xf>
    <xf numFmtId="193" fontId="12" fillId="4" borderId="2" xfId="0" applyNumberFormat="1" applyFont="1" applyFill="1" applyBorder="1" applyAlignment="1">
      <alignment horizontal="right" vertical="center" wrapText="1"/>
    </xf>
    <xf numFmtId="195" fontId="12" fillId="0" borderId="2" xfId="0" applyNumberFormat="1" applyFont="1" applyFill="1" applyBorder="1" applyAlignment="1" applyProtection="1">
      <alignment horizontal="right"/>
      <protection locked="0"/>
    </xf>
    <xf numFmtId="195" fontId="12" fillId="0" borderId="2" xfId="0" applyNumberFormat="1" applyFont="1" applyFill="1" applyBorder="1" applyAlignment="1">
      <alignment horizontal="right" vertical="center" wrapText="1"/>
    </xf>
    <xf numFmtId="193" fontId="12" fillId="0" borderId="2" xfId="0" applyNumberFormat="1" applyFont="1" applyFill="1" applyBorder="1" applyAlignment="1" applyProtection="1" quotePrefix="1">
      <alignment horizontal="right"/>
      <protection locked="0"/>
    </xf>
    <xf numFmtId="195" fontId="12" fillId="2" borderId="2" xfId="0" applyNumberFormat="1" applyFont="1" applyFill="1" applyBorder="1" applyAlignment="1" applyProtection="1">
      <alignment horizontal="right"/>
      <protection locked="0"/>
    </xf>
    <xf numFmtId="193" fontId="6" fillId="0" borderId="2" xfId="0" applyNumberFormat="1" applyFont="1" applyFill="1" applyBorder="1" applyAlignment="1" quotePrefix="1">
      <alignment horizontal="left" vertical="center" wrapText="1"/>
    </xf>
    <xf numFmtId="193" fontId="10" fillId="0" borderId="2" xfId="0" applyNumberFormat="1" applyFont="1" applyBorder="1" applyAlignment="1" applyProtection="1">
      <alignment horizontal="right"/>
      <protection locked="0"/>
    </xf>
    <xf numFmtId="198" fontId="6" fillId="0" borderId="0" xfId="0" applyNumberFormat="1" applyFont="1" applyAlignment="1">
      <alignment/>
    </xf>
    <xf numFmtId="193" fontId="10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193" fontId="5" fillId="2" borderId="2" xfId="0" applyNumberFormat="1" applyFont="1" applyFill="1" applyBorder="1" applyAlignment="1" applyProtection="1" quotePrefix="1">
      <alignment horizontal="right" vertical="center" wrapText="1"/>
      <protection locked="0"/>
    </xf>
    <xf numFmtId="193" fontId="5" fillId="2" borderId="2" xfId="0" applyNumberFormat="1" applyFont="1" applyFill="1" applyBorder="1" applyAlignment="1" applyProtection="1">
      <alignment vertical="center" wrapText="1"/>
      <protection locked="0"/>
    </xf>
    <xf numFmtId="193" fontId="18" fillId="0" borderId="0" xfId="0" applyNumberFormat="1" applyFont="1" applyAlignment="1">
      <alignment/>
    </xf>
    <xf numFmtId="193" fontId="18" fillId="0" borderId="10" xfId="0" applyNumberFormat="1" applyFont="1" applyFill="1" applyBorder="1" applyAlignment="1">
      <alignment horizontal="left" vertical="center"/>
    </xf>
    <xf numFmtId="193" fontId="5" fillId="2" borderId="0" xfId="0" applyNumberFormat="1" applyFont="1" applyFill="1" applyBorder="1" applyAlignment="1">
      <alignment/>
    </xf>
    <xf numFmtId="193" fontId="5" fillId="0" borderId="0" xfId="0" applyNumberFormat="1" applyFont="1" applyAlignment="1">
      <alignment/>
    </xf>
    <xf numFmtId="193" fontId="10" fillId="0" borderId="0" xfId="0" applyNumberFormat="1" applyFont="1" applyAlignment="1" applyProtection="1">
      <alignment horizontal="centerContinuous" vertical="top"/>
      <protection locked="0"/>
    </xf>
    <xf numFmtId="193" fontId="10" fillId="0" borderId="0" xfId="0" applyNumberFormat="1" applyFont="1" applyAlignment="1">
      <alignment horizontal="centerContinuous"/>
    </xf>
    <xf numFmtId="193" fontId="19" fillId="0" borderId="0" xfId="0" applyNumberFormat="1" applyFont="1" applyFill="1" applyAlignment="1">
      <alignment horizontal="right" vertical="center"/>
    </xf>
    <xf numFmtId="193" fontId="19" fillId="0" borderId="0" xfId="0" applyNumberFormat="1" applyFont="1" applyAlignment="1">
      <alignment horizontal="left"/>
    </xf>
    <xf numFmtId="193" fontId="19" fillId="0" borderId="0" xfId="0" applyNumberFormat="1" applyFont="1" applyAlignment="1">
      <alignment horizontal="center"/>
    </xf>
    <xf numFmtId="193" fontId="20" fillId="0" borderId="0" xfId="0" applyNumberFormat="1" applyFont="1" applyAlignment="1">
      <alignment/>
    </xf>
    <xf numFmtId="193" fontId="20" fillId="0" borderId="0" xfId="0" applyNumberFormat="1" applyFont="1" applyFill="1" applyAlignment="1">
      <alignment horizontal="left" vertical="center"/>
    </xf>
    <xf numFmtId="193" fontId="20" fillId="0" borderId="0" xfId="0" applyNumberFormat="1" applyFont="1" applyAlignment="1">
      <alignment horizontal="left"/>
    </xf>
    <xf numFmtId="193" fontId="20" fillId="0" borderId="0" xfId="0" applyNumberFormat="1" applyFont="1" applyAlignment="1">
      <alignment horizontal="right"/>
    </xf>
    <xf numFmtId="193" fontId="20" fillId="0" borderId="0" xfId="0" applyNumberFormat="1" applyFont="1" applyAlignment="1">
      <alignment horizontal="centerContinuous"/>
    </xf>
    <xf numFmtId="193" fontId="19" fillId="0" borderId="0" xfId="0" applyNumberFormat="1" applyFont="1" applyFill="1" applyAlignment="1">
      <alignment horizontal="center" vertical="center"/>
    </xf>
    <xf numFmtId="193" fontId="20" fillId="0" borderId="0" xfId="0" applyNumberFormat="1" applyFont="1" applyAlignment="1">
      <alignment/>
    </xf>
    <xf numFmtId="193" fontId="19" fillId="0" borderId="0" xfId="0" applyNumberFormat="1" applyFont="1" applyFill="1" applyAlignment="1" applyProtection="1">
      <alignment horizontal="left" vertical="center"/>
      <protection locked="0"/>
    </xf>
    <xf numFmtId="193" fontId="19" fillId="0" borderId="0" xfId="0" applyNumberFormat="1" applyFont="1" applyAlignment="1" applyProtection="1">
      <alignment/>
      <protection locked="0"/>
    </xf>
    <xf numFmtId="193" fontId="19" fillId="0" borderId="0" xfId="0" applyNumberFormat="1" applyFont="1" applyFill="1" applyAlignment="1">
      <alignment horizontal="left" vertical="center"/>
    </xf>
    <xf numFmtId="193" fontId="19" fillId="0" borderId="0" xfId="0" applyNumberFormat="1" applyFont="1" applyAlignment="1">
      <alignment/>
    </xf>
    <xf numFmtId="193" fontId="22" fillId="0" borderId="0" xfId="0" applyNumberFormat="1" applyFont="1" applyFill="1" applyAlignment="1">
      <alignment horizontal="left" vertical="center"/>
    </xf>
    <xf numFmtId="193" fontId="22" fillId="0" borderId="0" xfId="0" applyNumberFormat="1" applyFont="1" applyAlignment="1">
      <alignment horizontal="centerContinuous"/>
    </xf>
    <xf numFmtId="193" fontId="22" fillId="0" borderId="0" xfId="0" applyNumberFormat="1" applyFont="1" applyAlignment="1">
      <alignment/>
    </xf>
    <xf numFmtId="193" fontId="21" fillId="0" borderId="0" xfId="0" applyNumberFormat="1" applyFont="1" applyFill="1" applyAlignment="1">
      <alignment horizontal="center" vertical="center"/>
    </xf>
    <xf numFmtId="193" fontId="22" fillId="0" borderId="0" xfId="0" applyNumberFormat="1" applyFont="1" applyAlignment="1">
      <alignment/>
    </xf>
    <xf numFmtId="193" fontId="22" fillId="0" borderId="0" xfId="0" applyNumberFormat="1" applyFont="1" applyAlignment="1">
      <alignment horizontal="center"/>
    </xf>
  </cellXfs>
  <cellStyles count="7">
    <cellStyle name="Normal" xfId="0"/>
    <cellStyle name="Comma [0]" xfId="15"/>
    <cellStyle name="Currency [0]" xfId="16"/>
    <cellStyle name="Comma" xfId="17"/>
    <cellStyle name="Normalny_Raport za 1 kwartał 2000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353</xdr:row>
      <xdr:rowOff>0</xdr:rowOff>
    </xdr:from>
    <xdr:to>
      <xdr:col>5</xdr:col>
      <xdr:colOff>0</xdr:colOff>
      <xdr:row>353</xdr:row>
      <xdr:rowOff>0</xdr:rowOff>
    </xdr:to>
    <xdr:sp>
      <xdr:nvSpPr>
        <xdr:cNvPr id="1" name="Tekst 4"/>
        <xdr:cNvSpPr txBox="1">
          <a:spLocks noChangeArrowheads="1"/>
        </xdr:cNvSpPr>
      </xdr:nvSpPr>
      <xdr:spPr>
        <a:xfrm>
          <a:off x="19050" y="29822775"/>
          <a:ext cx="5695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 CE"/>
              <a:ea typeface="Times New Roman CE"/>
              <a:cs typeface="Times New Roman CE"/>
            </a:rPr>
            <a:t>Raport kwartalny powinien ponadto zawierać informacje określone w § 61 ust. 3 i 4 Rozporządzenia Rady Ministrów 
z dnia</a:t>
          </a:r>
          <a:r>
            <a:rPr lang="en-US" cap="none" sz="1000" b="0" i="1" u="none" baseline="0">
              <a:latin typeface="Times New Roman CE"/>
              <a:ea typeface="Times New Roman CE"/>
              <a:cs typeface="Times New Roman CE"/>
            </a:rPr>
            <a:t> 16 października 2001 r.</a:t>
          </a:r>
          <a:r>
            <a:rPr lang="en-US" cap="none" sz="1000" b="0" i="1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1000" b="0" i="1" u="none" baseline="0">
              <a:latin typeface="Times New Roman CE"/>
              <a:ea typeface="Times New Roman CE"/>
              <a:cs typeface="Times New Roman CE"/>
            </a:rPr>
            <a:t>- Dz. U. Nr 139,  poz. 1569 i z 2002 r. Nr 31, poz. 280           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65"/>
  <sheetViews>
    <sheetView tabSelected="1" zoomScaleSheetLayoutView="100" workbookViewId="0" topLeftCell="A224">
      <selection activeCell="A273" sqref="A273:E361"/>
    </sheetView>
  </sheetViews>
  <sheetFormatPr defaultColWidth="9.140625" defaultRowHeight="12.75"/>
  <cols>
    <col min="1" max="1" width="42.7109375" style="3" customWidth="1"/>
    <col min="2" max="3" width="10.7109375" style="1" customWidth="1"/>
    <col min="4" max="4" width="10.8515625" style="1" customWidth="1"/>
    <col min="5" max="5" width="10.7109375" style="1" customWidth="1"/>
    <col min="6" max="6" width="0.13671875" style="68" customWidth="1"/>
    <col min="7" max="16384" width="9.140625" style="1" customWidth="1"/>
  </cols>
  <sheetData>
    <row r="1" spans="1:6" ht="15">
      <c r="A1" s="131" t="s">
        <v>0</v>
      </c>
      <c r="B1" s="132" t="s">
        <v>265</v>
      </c>
      <c r="C1" s="133"/>
      <c r="D1" s="134"/>
      <c r="E1" s="134"/>
      <c r="F1" s="2"/>
    </row>
    <row r="2" spans="1:6" ht="15">
      <c r="A2" s="135"/>
      <c r="B2" s="136" t="s">
        <v>1</v>
      </c>
      <c r="C2" s="137"/>
      <c r="D2" s="134"/>
      <c r="E2" s="134"/>
      <c r="F2" s="2"/>
    </row>
    <row r="3" spans="1:6" ht="7.5" customHeight="1">
      <c r="A3" s="135"/>
      <c r="B3" s="138"/>
      <c r="C3" s="137"/>
      <c r="D3" s="134"/>
      <c r="E3" s="134"/>
      <c r="F3" s="2"/>
    </row>
    <row r="4" spans="1:6" ht="12.75">
      <c r="A4" s="148" t="s">
        <v>289</v>
      </c>
      <c r="B4" s="150"/>
      <c r="C4" s="150"/>
      <c r="D4" s="150"/>
      <c r="E4" s="150"/>
      <c r="F4" s="2"/>
    </row>
    <row r="5" spans="1:6" ht="7.5" customHeight="1">
      <c r="A5" s="145"/>
      <c r="B5" s="146"/>
      <c r="C5" s="146"/>
      <c r="D5" s="147"/>
      <c r="E5" s="147"/>
      <c r="F5" s="2"/>
    </row>
    <row r="6" spans="1:6" ht="12.75">
      <c r="A6" s="148" t="s">
        <v>267</v>
      </c>
      <c r="B6" s="149"/>
      <c r="C6" s="149"/>
      <c r="D6" s="149"/>
      <c r="E6" s="149"/>
      <c r="F6" s="2"/>
    </row>
    <row r="7" spans="1:6" ht="12.75">
      <c r="A7" s="148" t="s">
        <v>266</v>
      </c>
      <c r="B7" s="149"/>
      <c r="C7" s="149"/>
      <c r="D7" s="149"/>
      <c r="E7" s="149"/>
      <c r="F7" s="2"/>
    </row>
    <row r="8" spans="1:8" ht="15">
      <c r="A8" s="139"/>
      <c r="B8" s="140"/>
      <c r="C8" s="140"/>
      <c r="D8" s="140"/>
      <c r="E8" s="140"/>
      <c r="F8" s="2"/>
      <c r="H8" s="121"/>
    </row>
    <row r="9" spans="1:6" ht="15">
      <c r="A9" s="141" t="s">
        <v>254</v>
      </c>
      <c r="B9" s="142"/>
      <c r="C9" s="142"/>
      <c r="D9" s="134"/>
      <c r="E9" s="134"/>
      <c r="F9" s="2"/>
    </row>
    <row r="10" spans="1:7" ht="14.25">
      <c r="A10" s="143" t="s">
        <v>288</v>
      </c>
      <c r="B10" s="144"/>
      <c r="C10" s="144"/>
      <c r="D10" s="142" t="s">
        <v>268</v>
      </c>
      <c r="E10" s="144"/>
      <c r="F10" s="127"/>
      <c r="G10" s="128"/>
    </row>
    <row r="11" spans="1:7" ht="15.75">
      <c r="A11" s="126"/>
      <c r="B11" s="125"/>
      <c r="C11" s="125"/>
      <c r="D11" s="129" t="s">
        <v>249</v>
      </c>
      <c r="E11" s="130"/>
      <c r="F11" s="127"/>
      <c r="G11" s="128"/>
    </row>
    <row r="12" spans="1:6" ht="12">
      <c r="A12" s="4"/>
      <c r="B12" s="104" t="s">
        <v>2</v>
      </c>
      <c r="C12" s="105"/>
      <c r="D12" s="106" t="s">
        <v>241</v>
      </c>
      <c r="E12" s="106"/>
      <c r="F12" s="2"/>
    </row>
    <row r="13" spans="1:6" ht="63" customHeight="1">
      <c r="A13" s="4" t="s">
        <v>233</v>
      </c>
      <c r="B13" s="5" t="s">
        <v>263</v>
      </c>
      <c r="C13" s="5" t="s">
        <v>264</v>
      </c>
      <c r="D13" s="5" t="s">
        <v>263</v>
      </c>
      <c r="E13" s="5" t="s">
        <v>264</v>
      </c>
      <c r="F13" s="2"/>
    </row>
    <row r="14" spans="1:8" ht="27.75" customHeight="1">
      <c r="A14" s="6" t="s">
        <v>3</v>
      </c>
      <c r="B14" s="20">
        <v>2615</v>
      </c>
      <c r="C14" s="20">
        <v>3498</v>
      </c>
      <c r="D14" s="20">
        <f>+B14/3.9171</f>
        <v>667.5857139210129</v>
      </c>
      <c r="E14" s="20">
        <f>+C14/4.0583</f>
        <v>861.9372643717813</v>
      </c>
      <c r="F14" s="2"/>
      <c r="G14" s="92"/>
      <c r="H14" s="92"/>
    </row>
    <row r="15" spans="1:8" ht="12" customHeight="1">
      <c r="A15" s="6" t="s">
        <v>234</v>
      </c>
      <c r="B15" s="20">
        <v>-1055</v>
      </c>
      <c r="C15" s="20">
        <v>-1339</v>
      </c>
      <c r="D15" s="20">
        <f>+B15/3.9171</f>
        <v>-269.33190370427104</v>
      </c>
      <c r="E15" s="20">
        <f>+C15/4.0583</f>
        <v>-329.9411083458591</v>
      </c>
      <c r="F15" s="2"/>
      <c r="G15" s="92"/>
      <c r="H15" s="92"/>
    </row>
    <row r="16" spans="1:8" ht="12">
      <c r="A16" s="6" t="s">
        <v>4</v>
      </c>
      <c r="B16" s="20">
        <v>-996</v>
      </c>
      <c r="C16" s="20">
        <v>-1299</v>
      </c>
      <c r="D16" s="20">
        <f>+B16/3.9171</f>
        <v>-254.26974036915064</v>
      </c>
      <c r="E16" s="20">
        <f>+C16/4.0583</f>
        <v>-320.08476455658774</v>
      </c>
      <c r="F16" s="2"/>
      <c r="G16" s="92"/>
      <c r="H16" s="92"/>
    </row>
    <row r="17" spans="1:8" ht="12">
      <c r="A17" s="6" t="s">
        <v>5</v>
      </c>
      <c r="B17" s="20">
        <v>-996</v>
      </c>
      <c r="C17" s="20">
        <v>-1299</v>
      </c>
      <c r="D17" s="20">
        <f>+B17/3.9171</f>
        <v>-254.26974036915064</v>
      </c>
      <c r="E17" s="20">
        <f>+C17/4.0583</f>
        <v>-320.08476455658774</v>
      </c>
      <c r="F17" s="2"/>
      <c r="G17" s="92"/>
      <c r="H17" s="92"/>
    </row>
    <row r="18" spans="1:8" ht="12">
      <c r="A18" s="6" t="s">
        <v>151</v>
      </c>
      <c r="B18" s="110">
        <v>116</v>
      </c>
      <c r="C18" s="110">
        <v>-669</v>
      </c>
      <c r="D18" s="110">
        <f>+B18/3.9835</f>
        <v>29.120120497050333</v>
      </c>
      <c r="E18" s="110">
        <f>+C18/3.9166</f>
        <v>-170.8114180666905</v>
      </c>
      <c r="F18" s="2"/>
      <c r="G18" s="92"/>
      <c r="H18" s="92"/>
    </row>
    <row r="19" spans="1:8" ht="24">
      <c r="A19" s="6" t="s">
        <v>152</v>
      </c>
      <c r="B19" s="110">
        <v>4</v>
      </c>
      <c r="C19" s="110">
        <v>31</v>
      </c>
      <c r="D19" s="110">
        <f>+B19/3.9835</f>
        <v>1.004142086105184</v>
      </c>
      <c r="E19" s="110">
        <f>+C19/3.9166</f>
        <v>7.915028340907931</v>
      </c>
      <c r="F19" s="2"/>
      <c r="G19" s="92"/>
      <c r="H19" s="92"/>
    </row>
    <row r="20" spans="1:8" ht="12">
      <c r="A20" s="6" t="s">
        <v>153</v>
      </c>
      <c r="B20" s="110"/>
      <c r="C20" s="110"/>
      <c r="D20" s="110"/>
      <c r="E20" s="110"/>
      <c r="F20" s="2"/>
      <c r="G20" s="92"/>
      <c r="H20" s="92"/>
    </row>
    <row r="21" spans="1:8" ht="12">
      <c r="A21" s="6" t="s">
        <v>235</v>
      </c>
      <c r="B21" s="110">
        <v>120</v>
      </c>
      <c r="C21" s="110">
        <v>-638</v>
      </c>
      <c r="D21" s="110">
        <f aca="true" t="shared" si="0" ref="D21:D27">+B21/3.9835</f>
        <v>30.124262583155517</v>
      </c>
      <c r="E21" s="110">
        <f>+C21/3.9166</f>
        <v>-162.89638972578257</v>
      </c>
      <c r="F21" s="2"/>
      <c r="G21" s="92"/>
      <c r="H21" s="92"/>
    </row>
    <row r="22" spans="1:8" ht="12">
      <c r="A22" s="6" t="s">
        <v>236</v>
      </c>
      <c r="B22" s="20">
        <v>6589</v>
      </c>
      <c r="C22" s="111">
        <v>8369</v>
      </c>
      <c r="D22" s="20">
        <f t="shared" si="0"/>
        <v>1654.0730513367641</v>
      </c>
      <c r="E22" s="111">
        <f>+C22/3.9166</f>
        <v>2136.802328550273</v>
      </c>
      <c r="F22" s="2"/>
      <c r="G22" s="92"/>
      <c r="H22" s="92"/>
    </row>
    <row r="23" spans="1:8" ht="12">
      <c r="A23" s="6" t="s">
        <v>237</v>
      </c>
      <c r="B23" s="20">
        <v>8738</v>
      </c>
      <c r="C23" s="111">
        <v>8985</v>
      </c>
      <c r="D23" s="20">
        <f t="shared" si="0"/>
        <v>2193.548387096774</v>
      </c>
      <c r="E23" s="112">
        <f>+C23/3.9166</f>
        <v>2294.08160138896</v>
      </c>
      <c r="F23" s="2"/>
      <c r="G23" s="92"/>
      <c r="H23" s="92"/>
    </row>
    <row r="24" spans="1:8" ht="12" customHeight="1">
      <c r="A24" s="6" t="s">
        <v>238</v>
      </c>
      <c r="B24" s="21">
        <v>6465</v>
      </c>
      <c r="C24" s="112"/>
      <c r="D24" s="21">
        <f t="shared" si="0"/>
        <v>1622.9446466675035</v>
      </c>
      <c r="E24" s="112"/>
      <c r="F24" s="2"/>
      <c r="G24" s="92"/>
      <c r="H24" s="92"/>
    </row>
    <row r="25" spans="1:8" ht="12" customHeight="1">
      <c r="A25" s="6" t="s">
        <v>239</v>
      </c>
      <c r="B25" s="20">
        <v>1729</v>
      </c>
      <c r="C25" s="111">
        <v>8668</v>
      </c>
      <c r="D25" s="20">
        <f t="shared" si="0"/>
        <v>434.04041671896573</v>
      </c>
      <c r="E25" s="111">
        <f>+C25/3.9166</f>
        <v>2213.1440535158044</v>
      </c>
      <c r="F25" s="2"/>
      <c r="G25" s="92"/>
      <c r="H25" s="92"/>
    </row>
    <row r="26" spans="1:8" ht="12">
      <c r="A26" s="6" t="s">
        <v>240</v>
      </c>
      <c r="B26" s="20">
        <v>-2149</v>
      </c>
      <c r="C26" s="111">
        <v>-616</v>
      </c>
      <c r="D26" s="20">
        <f t="shared" si="0"/>
        <v>-539.47533576001</v>
      </c>
      <c r="E26" s="111">
        <f>+C26/3.9166</f>
        <v>-157.2792728386866</v>
      </c>
      <c r="F26" s="2"/>
      <c r="G26" s="92"/>
      <c r="H26" s="92"/>
    </row>
    <row r="27" spans="1:8" ht="12">
      <c r="A27" s="6" t="s">
        <v>242</v>
      </c>
      <c r="B27" s="20">
        <v>1610</v>
      </c>
      <c r="C27" s="111">
        <v>1610</v>
      </c>
      <c r="D27" s="20">
        <f t="shared" si="0"/>
        <v>404.1671896573365</v>
      </c>
      <c r="E27" s="111">
        <f>+C27/3.9166</f>
        <v>411.0708267374764</v>
      </c>
      <c r="F27" s="2"/>
      <c r="G27" s="92"/>
      <c r="H27" s="92"/>
    </row>
    <row r="28" spans="1:7" ht="12">
      <c r="A28" s="6" t="s">
        <v>243</v>
      </c>
      <c r="B28" s="110">
        <v>427000</v>
      </c>
      <c r="C28" s="111">
        <v>427000</v>
      </c>
      <c r="D28" s="113"/>
      <c r="E28" s="114"/>
      <c r="F28" s="2"/>
      <c r="G28" s="10"/>
    </row>
    <row r="29" spans="1:8" ht="12">
      <c r="A29" s="6" t="s">
        <v>244</v>
      </c>
      <c r="B29" s="115">
        <f>+B17/B28*1000</f>
        <v>-2.3325526932084313</v>
      </c>
      <c r="C29" s="116">
        <f>+C17/C28*1000</f>
        <v>-3.0421545667447307</v>
      </c>
      <c r="D29" s="115">
        <f>+B29/3.9171</f>
        <v>-0.5954794856420391</v>
      </c>
      <c r="E29" s="116">
        <f>+C29/4.0583</f>
        <v>-0.7496130317484491</v>
      </c>
      <c r="F29" s="2"/>
      <c r="G29" s="92"/>
      <c r="H29" s="92"/>
    </row>
    <row r="30" spans="1:6" ht="21.75" customHeight="1">
      <c r="A30" s="6" t="s">
        <v>245</v>
      </c>
      <c r="B30" s="117"/>
      <c r="C30" s="112"/>
      <c r="D30" s="117"/>
      <c r="E30" s="112"/>
      <c r="F30" s="2"/>
    </row>
    <row r="31" spans="1:6" ht="12" customHeight="1">
      <c r="A31" s="6" t="s">
        <v>246</v>
      </c>
      <c r="B31" s="118">
        <f>+B26/B28*1000</f>
        <v>-5.032786885245902</v>
      </c>
      <c r="C31" s="118">
        <f>+C26/C28*1000</f>
        <v>-1.4426229508196722</v>
      </c>
      <c r="D31" s="118">
        <f>+B31/3.9835</f>
        <v>-1.2634082804684077</v>
      </c>
      <c r="E31" s="116">
        <f>+C31/3.9166</f>
        <v>-0.3683355335800624</v>
      </c>
      <c r="F31" s="2"/>
    </row>
    <row r="32" spans="1:6" ht="12">
      <c r="A32" s="14"/>
      <c r="B32" s="99"/>
      <c r="C32" s="100"/>
      <c r="D32" s="101"/>
      <c r="E32" s="100"/>
      <c r="F32" s="2"/>
    </row>
    <row r="33" spans="1:6" ht="53.25" customHeight="1">
      <c r="A33" s="16" t="s">
        <v>248</v>
      </c>
      <c r="B33" s="103" t="s">
        <v>260</v>
      </c>
      <c r="C33" s="103" t="s">
        <v>261</v>
      </c>
      <c r="D33" s="103" t="s">
        <v>262</v>
      </c>
      <c r="E33" s="103" t="s">
        <v>269</v>
      </c>
      <c r="F33" s="2"/>
    </row>
    <row r="34" spans="1:6" ht="12">
      <c r="A34" s="17" t="s">
        <v>6</v>
      </c>
      <c r="B34" s="102"/>
      <c r="C34" s="102"/>
      <c r="D34" s="102"/>
      <c r="E34" s="102"/>
      <c r="F34" s="2"/>
    </row>
    <row r="35" spans="1:6" ht="12">
      <c r="A35" s="19" t="s">
        <v>20</v>
      </c>
      <c r="B35" s="120">
        <v>5063</v>
      </c>
      <c r="C35" s="120">
        <v>5143</v>
      </c>
      <c r="D35" s="120">
        <v>5654</v>
      </c>
      <c r="E35" s="120">
        <v>5304</v>
      </c>
      <c r="F35" s="2"/>
    </row>
    <row r="36" spans="1:6" ht="12">
      <c r="A36" s="6" t="s">
        <v>21</v>
      </c>
      <c r="B36" s="20">
        <v>6</v>
      </c>
      <c r="C36" s="20">
        <v>8</v>
      </c>
      <c r="D36" s="20">
        <v>8</v>
      </c>
      <c r="E36" s="20">
        <v>13</v>
      </c>
      <c r="F36" s="2"/>
    </row>
    <row r="37" spans="1:6" ht="12" hidden="1">
      <c r="A37" s="6" t="s">
        <v>22</v>
      </c>
      <c r="B37" s="98"/>
      <c r="C37" s="98"/>
      <c r="D37" s="98"/>
      <c r="E37" s="98"/>
      <c r="F37" s="2"/>
    </row>
    <row r="38" spans="1:6" ht="12">
      <c r="A38" s="6" t="s">
        <v>23</v>
      </c>
      <c r="B38" s="20">
        <v>4414</v>
      </c>
      <c r="C38" s="20">
        <v>4492</v>
      </c>
      <c r="D38" s="20">
        <v>5003</v>
      </c>
      <c r="E38" s="20">
        <v>4648</v>
      </c>
      <c r="F38" s="2"/>
    </row>
    <row r="39" spans="1:6" ht="12" hidden="1">
      <c r="A39" s="6" t="s">
        <v>24</v>
      </c>
      <c r="B39" s="21"/>
      <c r="C39" s="21"/>
      <c r="D39" s="21"/>
      <c r="E39" s="21"/>
      <c r="F39" s="2"/>
    </row>
    <row r="40" spans="1:6" ht="12" hidden="1">
      <c r="A40" s="6" t="s">
        <v>25</v>
      </c>
      <c r="B40" s="21"/>
      <c r="C40" s="21"/>
      <c r="D40" s="21"/>
      <c r="E40" s="21"/>
      <c r="F40" s="2"/>
    </row>
    <row r="41" spans="1:6" ht="12" hidden="1">
      <c r="A41" s="6" t="s">
        <v>26</v>
      </c>
      <c r="B41" s="21"/>
      <c r="C41" s="21"/>
      <c r="D41" s="21"/>
      <c r="E41" s="21"/>
      <c r="F41" s="2"/>
    </row>
    <row r="42" spans="1:6" ht="12">
      <c r="A42" s="6" t="s">
        <v>27</v>
      </c>
      <c r="B42" s="21">
        <v>643</v>
      </c>
      <c r="C42" s="21">
        <v>643</v>
      </c>
      <c r="D42" s="21">
        <v>643</v>
      </c>
      <c r="E42" s="21">
        <v>643</v>
      </c>
      <c r="F42" s="2"/>
    </row>
    <row r="43" spans="1:6" ht="12" hidden="1">
      <c r="A43" s="6" t="s">
        <v>28</v>
      </c>
      <c r="B43" s="21"/>
      <c r="C43" s="21"/>
      <c r="D43" s="21"/>
      <c r="E43" s="21"/>
      <c r="F43" s="2"/>
    </row>
    <row r="44" spans="1:6" ht="12" hidden="1">
      <c r="A44" s="6" t="s">
        <v>29</v>
      </c>
      <c r="B44" s="21"/>
      <c r="C44" s="21"/>
      <c r="D44" s="21"/>
      <c r="E44" s="21"/>
      <c r="F44" s="2"/>
    </row>
    <row r="45" spans="1:6" ht="12">
      <c r="A45" s="6" t="s">
        <v>30</v>
      </c>
      <c r="B45" s="20">
        <v>643</v>
      </c>
      <c r="C45" s="20">
        <v>643</v>
      </c>
      <c r="D45" s="20">
        <v>643</v>
      </c>
      <c r="E45" s="20">
        <v>643</v>
      </c>
      <c r="F45" s="2"/>
    </row>
    <row r="46" spans="1:6" ht="12">
      <c r="A46" s="6" t="s">
        <v>150</v>
      </c>
      <c r="B46" s="21">
        <v>643</v>
      </c>
      <c r="C46" s="21">
        <v>643</v>
      </c>
      <c r="D46" s="21">
        <v>643</v>
      </c>
      <c r="E46" s="21">
        <v>643</v>
      </c>
      <c r="F46" s="2"/>
    </row>
    <row r="47" spans="1:6" ht="24" hidden="1">
      <c r="A47" s="6" t="s">
        <v>155</v>
      </c>
      <c r="B47" s="21"/>
      <c r="C47" s="21"/>
      <c r="D47" s="21"/>
      <c r="E47" s="21"/>
      <c r="F47" s="2"/>
    </row>
    <row r="48" spans="1:6" ht="12" hidden="1">
      <c r="A48" s="6" t="s">
        <v>31</v>
      </c>
      <c r="B48" s="20"/>
      <c r="C48" s="20"/>
      <c r="D48" s="20"/>
      <c r="E48" s="20"/>
      <c r="F48" s="2"/>
    </row>
    <row r="49" spans="1:6" ht="12" hidden="1">
      <c r="A49" s="6" t="s">
        <v>32</v>
      </c>
      <c r="B49" s="21"/>
      <c r="C49" s="21"/>
      <c r="D49" s="21"/>
      <c r="E49" s="21"/>
      <c r="F49" s="2"/>
    </row>
    <row r="50" spans="1:6" ht="12" hidden="1">
      <c r="A50" s="6" t="s">
        <v>33</v>
      </c>
      <c r="B50" s="20"/>
      <c r="C50" s="20"/>
      <c r="D50" s="20"/>
      <c r="E50" s="20"/>
      <c r="F50" s="2"/>
    </row>
    <row r="51" spans="1:6" ht="12" customHeight="1" hidden="1">
      <c r="A51" s="6" t="s">
        <v>34</v>
      </c>
      <c r="B51" s="20"/>
      <c r="C51" s="20"/>
      <c r="D51" s="20"/>
      <c r="E51" s="20"/>
      <c r="F51" s="2"/>
    </row>
    <row r="52" spans="1:6" ht="12" hidden="1">
      <c r="A52" s="6" t="s">
        <v>35</v>
      </c>
      <c r="B52" s="21"/>
      <c r="C52" s="21"/>
      <c r="D52" s="21"/>
      <c r="E52" s="21"/>
      <c r="F52" s="2"/>
    </row>
    <row r="53" spans="1:6" ht="12">
      <c r="A53" s="19" t="s">
        <v>36</v>
      </c>
      <c r="B53" s="23">
        <v>1526</v>
      </c>
      <c r="C53" s="23">
        <v>1448</v>
      </c>
      <c r="D53" s="23">
        <v>2715</v>
      </c>
      <c r="E53" s="23">
        <v>2151</v>
      </c>
      <c r="F53" s="2"/>
    </row>
    <row r="54" spans="1:6" ht="12">
      <c r="A54" s="6" t="s">
        <v>7</v>
      </c>
      <c r="B54" s="20">
        <v>43</v>
      </c>
      <c r="C54" s="20">
        <v>35</v>
      </c>
      <c r="D54" s="20">
        <v>202</v>
      </c>
      <c r="E54" s="20">
        <v>6</v>
      </c>
      <c r="F54" s="2"/>
    </row>
    <row r="55" spans="1:6" ht="12">
      <c r="A55" s="6" t="s">
        <v>8</v>
      </c>
      <c r="B55" s="7">
        <v>1249</v>
      </c>
      <c r="C55" s="7">
        <v>1074</v>
      </c>
      <c r="D55" s="7">
        <v>2277</v>
      </c>
      <c r="E55" s="7">
        <v>2106</v>
      </c>
      <c r="F55" s="2"/>
    </row>
    <row r="56" spans="1:6" ht="12" hidden="1">
      <c r="A56" s="6" t="s">
        <v>37</v>
      </c>
      <c r="B56" s="9"/>
      <c r="C56" s="9"/>
      <c r="D56" s="9"/>
      <c r="E56" s="9"/>
      <c r="F56" s="2"/>
    </row>
    <row r="57" spans="1:6" ht="12">
      <c r="A57" s="6" t="s">
        <v>38</v>
      </c>
      <c r="B57" s="7">
        <v>1249</v>
      </c>
      <c r="C57" s="7">
        <v>1074</v>
      </c>
      <c r="D57" s="7">
        <v>2277</v>
      </c>
      <c r="E57" s="7">
        <v>2106</v>
      </c>
      <c r="F57" s="2"/>
    </row>
    <row r="58" spans="1:6" ht="12">
      <c r="A58" s="6" t="s">
        <v>39</v>
      </c>
      <c r="B58" s="9">
        <v>125</v>
      </c>
      <c r="C58" s="9">
        <v>135</v>
      </c>
      <c r="D58" s="9">
        <v>234</v>
      </c>
      <c r="E58" s="9">
        <v>5</v>
      </c>
      <c r="F58" s="2"/>
    </row>
    <row r="59" spans="1:6" ht="12">
      <c r="A59" s="6" t="s">
        <v>40</v>
      </c>
      <c r="B59" s="7">
        <v>125</v>
      </c>
      <c r="C59" s="7">
        <v>135</v>
      </c>
      <c r="D59" s="7">
        <v>234</v>
      </c>
      <c r="E59" s="7">
        <v>5</v>
      </c>
      <c r="F59" s="2"/>
    </row>
    <row r="60" spans="1:6" ht="12" hidden="1">
      <c r="A60" s="6" t="s">
        <v>41</v>
      </c>
      <c r="B60" s="9"/>
      <c r="C60" s="9"/>
      <c r="D60" s="9"/>
      <c r="E60" s="9"/>
      <c r="F60" s="2"/>
    </row>
    <row r="61" spans="1:6" ht="12" hidden="1">
      <c r="A61" s="6" t="s">
        <v>42</v>
      </c>
      <c r="B61" s="9"/>
      <c r="C61" s="9"/>
      <c r="D61" s="9"/>
      <c r="E61" s="9"/>
      <c r="F61" s="2"/>
    </row>
    <row r="62" spans="1:6" ht="12">
      <c r="A62" s="6" t="s">
        <v>43</v>
      </c>
      <c r="B62" s="7">
        <v>125</v>
      </c>
      <c r="C62" s="7">
        <v>135</v>
      </c>
      <c r="D62" s="7">
        <v>234</v>
      </c>
      <c r="E62" s="7">
        <v>5</v>
      </c>
      <c r="F62" s="2"/>
    </row>
    <row r="63" spans="1:6" ht="12" hidden="1">
      <c r="A63" s="6" t="s">
        <v>44</v>
      </c>
      <c r="B63" s="9"/>
      <c r="C63" s="9"/>
      <c r="D63" s="9"/>
      <c r="E63" s="9"/>
      <c r="F63" s="2"/>
    </row>
    <row r="64" spans="1:6" ht="12">
      <c r="A64" s="6" t="s">
        <v>45</v>
      </c>
      <c r="B64" s="9">
        <v>109</v>
      </c>
      <c r="C64" s="9">
        <v>204</v>
      </c>
      <c r="D64" s="9">
        <v>2</v>
      </c>
      <c r="E64" s="9">
        <v>34</v>
      </c>
      <c r="F64" s="2"/>
    </row>
    <row r="65" spans="1:6" ht="12">
      <c r="A65" s="19" t="s">
        <v>9</v>
      </c>
      <c r="B65" s="24">
        <v>6589</v>
      </c>
      <c r="C65" s="24">
        <v>6591</v>
      </c>
      <c r="D65" s="24">
        <v>8369</v>
      </c>
      <c r="E65" s="24">
        <f>+E35+E53</f>
        <v>7455</v>
      </c>
      <c r="F65" s="2"/>
    </row>
    <row r="66" spans="1:6" ht="6" customHeight="1">
      <c r="A66" s="14"/>
      <c r="B66" s="25"/>
      <c r="C66" s="26"/>
      <c r="D66" s="25"/>
      <c r="E66" s="26"/>
      <c r="F66" s="2"/>
    </row>
    <row r="67" spans="1:6" ht="12">
      <c r="A67" s="19" t="s">
        <v>10</v>
      </c>
      <c r="B67" s="7"/>
      <c r="C67" s="18"/>
      <c r="D67" s="7"/>
      <c r="E67" s="18"/>
      <c r="F67" s="2"/>
    </row>
    <row r="68" spans="1:6" ht="12">
      <c r="A68" s="19" t="s">
        <v>11</v>
      </c>
      <c r="B68" s="24">
        <v>-2149</v>
      </c>
      <c r="C68" s="24">
        <v>-1817</v>
      </c>
      <c r="D68" s="24">
        <v>-616</v>
      </c>
      <c r="E68" s="24">
        <v>-1152</v>
      </c>
      <c r="F68" s="2"/>
    </row>
    <row r="69" spans="1:6" ht="12">
      <c r="A69" s="6" t="s">
        <v>18</v>
      </c>
      <c r="B69" s="7">
        <v>1610</v>
      </c>
      <c r="C69" s="7">
        <v>1610</v>
      </c>
      <c r="D69" s="7">
        <v>1610</v>
      </c>
      <c r="E69" s="7">
        <v>1610</v>
      </c>
      <c r="F69" s="2"/>
    </row>
    <row r="70" spans="1:6" ht="12" customHeight="1" hidden="1">
      <c r="A70" s="6" t="s">
        <v>165</v>
      </c>
      <c r="B70" s="22"/>
      <c r="C70" s="22"/>
      <c r="D70" s="22"/>
      <c r="E70" s="22"/>
      <c r="F70" s="2"/>
    </row>
    <row r="71" spans="1:6" ht="12" hidden="1">
      <c r="A71" s="6" t="s">
        <v>46</v>
      </c>
      <c r="B71" s="22"/>
      <c r="C71" s="22"/>
      <c r="D71" s="22"/>
      <c r="E71" s="22"/>
      <c r="F71" s="2"/>
    </row>
    <row r="72" spans="1:6" ht="12">
      <c r="A72" s="6" t="s">
        <v>47</v>
      </c>
      <c r="B72" s="7">
        <v>4</v>
      </c>
      <c r="C72" s="7">
        <v>4</v>
      </c>
      <c r="D72" s="7">
        <v>1</v>
      </c>
      <c r="E72" s="7">
        <v>4</v>
      </c>
      <c r="F72" s="2"/>
    </row>
    <row r="73" spans="1:6" ht="12">
      <c r="A73" s="6" t="s">
        <v>48</v>
      </c>
      <c r="B73" s="7">
        <v>4607</v>
      </c>
      <c r="C73" s="7">
        <v>4607</v>
      </c>
      <c r="D73" s="7">
        <v>4611</v>
      </c>
      <c r="E73" s="7">
        <v>4608</v>
      </c>
      <c r="F73" s="2"/>
    </row>
    <row r="74" spans="1:6" ht="12" hidden="1">
      <c r="A74" s="6" t="s">
        <v>49</v>
      </c>
      <c r="B74" s="9"/>
      <c r="C74" s="9"/>
      <c r="D74" s="9"/>
      <c r="E74" s="9"/>
      <c r="F74" s="2"/>
    </row>
    <row r="75" spans="1:6" ht="12" customHeight="1">
      <c r="A75" s="6" t="s">
        <v>50</v>
      </c>
      <c r="B75" s="9">
        <v>-7374</v>
      </c>
      <c r="C75" s="9">
        <v>-7374</v>
      </c>
      <c r="D75" s="9">
        <v>-5539</v>
      </c>
      <c r="E75" s="9">
        <v>-5539</v>
      </c>
      <c r="F75" s="2"/>
    </row>
    <row r="76" spans="1:6" ht="12">
      <c r="A76" s="6" t="s">
        <v>12</v>
      </c>
      <c r="B76" s="7">
        <v>-996</v>
      </c>
      <c r="C76" s="7">
        <v>-664</v>
      </c>
      <c r="D76" s="7">
        <v>-1299</v>
      </c>
      <c r="E76" s="7">
        <v>-1835</v>
      </c>
      <c r="F76" s="2"/>
    </row>
    <row r="77" spans="1:6" ht="12" customHeight="1" hidden="1">
      <c r="A77" s="6" t="s">
        <v>51</v>
      </c>
      <c r="B77" s="9"/>
      <c r="C77" s="9"/>
      <c r="D77" s="9"/>
      <c r="E77" s="9"/>
      <c r="F77" s="2"/>
    </row>
    <row r="78" spans="1:6" ht="12">
      <c r="A78" s="19" t="s">
        <v>52</v>
      </c>
      <c r="B78" s="24">
        <v>8738</v>
      </c>
      <c r="C78" s="24">
        <v>8408</v>
      </c>
      <c r="D78" s="24">
        <v>8985</v>
      </c>
      <c r="E78" s="24">
        <v>8607</v>
      </c>
      <c r="F78" s="2"/>
    </row>
    <row r="79" spans="1:6" ht="12">
      <c r="A79" s="6" t="s">
        <v>53</v>
      </c>
      <c r="B79" s="24">
        <v>544</v>
      </c>
      <c r="C79" s="24">
        <v>493</v>
      </c>
      <c r="D79" s="24">
        <v>317</v>
      </c>
      <c r="E79" s="24">
        <v>497</v>
      </c>
      <c r="F79" s="2"/>
    </row>
    <row r="80" spans="1:6" ht="12" customHeight="1">
      <c r="A80" s="6" t="s">
        <v>54</v>
      </c>
      <c r="B80" s="7">
        <v>22</v>
      </c>
      <c r="C80" s="7">
        <v>22</v>
      </c>
      <c r="D80" s="7">
        <v>14</v>
      </c>
      <c r="E80" s="7">
        <v>22</v>
      </c>
      <c r="F80" s="2"/>
    </row>
    <row r="81" spans="1:6" ht="12">
      <c r="A81" s="6" t="s">
        <v>55</v>
      </c>
      <c r="B81" s="9">
        <v>376</v>
      </c>
      <c r="C81" s="9">
        <v>387</v>
      </c>
      <c r="D81" s="9">
        <v>303</v>
      </c>
      <c r="E81" s="9">
        <v>418</v>
      </c>
      <c r="F81" s="2"/>
    </row>
    <row r="82" spans="1:6" ht="12">
      <c r="A82" s="6" t="s">
        <v>56</v>
      </c>
      <c r="B82" s="9">
        <v>333</v>
      </c>
      <c r="C82" s="9">
        <v>333</v>
      </c>
      <c r="D82" s="9">
        <v>209</v>
      </c>
      <c r="E82" s="9">
        <v>333</v>
      </c>
      <c r="F82" s="2"/>
    </row>
    <row r="83" spans="1:6" ht="12">
      <c r="A83" s="6" t="s">
        <v>57</v>
      </c>
      <c r="B83" s="9">
        <v>43</v>
      </c>
      <c r="C83" s="9">
        <v>54</v>
      </c>
      <c r="D83" s="9">
        <v>94</v>
      </c>
      <c r="E83" s="9">
        <v>85</v>
      </c>
      <c r="F83" s="2"/>
    </row>
    <row r="84" spans="1:6" ht="12">
      <c r="A84" s="6" t="s">
        <v>58</v>
      </c>
      <c r="B84" s="9">
        <v>146</v>
      </c>
      <c r="C84" s="9">
        <v>84</v>
      </c>
      <c r="D84" s="9"/>
      <c r="E84" s="9">
        <v>57</v>
      </c>
      <c r="F84" s="2"/>
    </row>
    <row r="85" spans="1:6" ht="12">
      <c r="A85" s="6" t="s">
        <v>59</v>
      </c>
      <c r="B85" s="9">
        <v>53</v>
      </c>
      <c r="C85" s="9">
        <v>53</v>
      </c>
      <c r="D85" s="9"/>
      <c r="E85" s="9">
        <v>53</v>
      </c>
      <c r="F85" s="2"/>
    </row>
    <row r="86" spans="1:6" ht="12">
      <c r="A86" s="6" t="s">
        <v>60</v>
      </c>
      <c r="B86" s="9">
        <v>93</v>
      </c>
      <c r="C86" s="9">
        <v>31</v>
      </c>
      <c r="D86" s="7"/>
      <c r="E86" s="7">
        <v>5</v>
      </c>
      <c r="F86" s="2"/>
    </row>
    <row r="87" spans="1:6" ht="12">
      <c r="A87" s="6" t="s">
        <v>61</v>
      </c>
      <c r="B87" s="64">
        <v>6465</v>
      </c>
      <c r="C87" s="9"/>
      <c r="D87" s="9"/>
      <c r="E87" s="9"/>
      <c r="F87" s="2"/>
    </row>
    <row r="88" spans="1:6" ht="12">
      <c r="A88" s="6" t="s">
        <v>62</v>
      </c>
      <c r="B88" s="9">
        <v>6465</v>
      </c>
      <c r="C88" s="9"/>
      <c r="D88" s="9"/>
      <c r="E88" s="9"/>
      <c r="F88" s="2"/>
    </row>
    <row r="89" spans="1:6" ht="12" hidden="1">
      <c r="A89" s="6" t="s">
        <v>63</v>
      </c>
      <c r="B89" s="9"/>
      <c r="C89" s="9"/>
      <c r="D89" s="9"/>
      <c r="E89" s="9"/>
      <c r="F89" s="2"/>
    </row>
    <row r="90" spans="1:6" ht="12">
      <c r="A90" s="6" t="s">
        <v>64</v>
      </c>
      <c r="B90" s="23">
        <v>1729</v>
      </c>
      <c r="C90" s="23">
        <v>7915</v>
      </c>
      <c r="D90" s="23">
        <v>8668</v>
      </c>
      <c r="E90" s="23">
        <v>8110</v>
      </c>
      <c r="F90" s="2"/>
    </row>
    <row r="91" spans="1:6" ht="12" hidden="1">
      <c r="A91" s="6" t="s">
        <v>65</v>
      </c>
      <c r="B91" s="22"/>
      <c r="C91" s="22"/>
      <c r="D91" s="22"/>
      <c r="E91" s="22">
        <v>2</v>
      </c>
      <c r="F91" s="2"/>
    </row>
    <row r="92" spans="1:6" ht="12">
      <c r="A92" s="6" t="s">
        <v>66</v>
      </c>
      <c r="B92" s="18">
        <v>1729</v>
      </c>
      <c r="C92" s="18">
        <v>7915</v>
      </c>
      <c r="D92" s="22">
        <v>8668</v>
      </c>
      <c r="E92" s="18">
        <v>8108</v>
      </c>
      <c r="F92" s="2"/>
    </row>
    <row r="93" spans="1:6" ht="12" hidden="1">
      <c r="A93" s="6" t="s">
        <v>67</v>
      </c>
      <c r="B93" s="18"/>
      <c r="C93" s="18"/>
      <c r="D93" s="22"/>
      <c r="E93" s="18"/>
      <c r="F93" s="2"/>
    </row>
    <row r="94" spans="1:6" ht="12" hidden="1">
      <c r="A94" s="6" t="s">
        <v>68</v>
      </c>
      <c r="B94" s="23"/>
      <c r="C94" s="23"/>
      <c r="D94" s="23"/>
      <c r="E94" s="23"/>
      <c r="F94" s="2"/>
    </row>
    <row r="95" spans="1:6" ht="12" hidden="1">
      <c r="A95" s="6" t="s">
        <v>69</v>
      </c>
      <c r="B95" s="22"/>
      <c r="C95" s="22"/>
      <c r="D95" s="22"/>
      <c r="E95" s="22"/>
      <c r="F95" s="2"/>
    </row>
    <row r="96" spans="1:6" ht="12" hidden="1">
      <c r="A96" s="6" t="s">
        <v>70</v>
      </c>
      <c r="B96" s="18"/>
      <c r="C96" s="18"/>
      <c r="D96" s="18"/>
      <c r="E96" s="18"/>
      <c r="F96" s="2"/>
    </row>
    <row r="97" spans="1:6" ht="12" hidden="1">
      <c r="A97" s="6" t="s">
        <v>59</v>
      </c>
      <c r="B97" s="18"/>
      <c r="C97" s="18"/>
      <c r="D97" s="18"/>
      <c r="E97" s="18"/>
      <c r="F97" s="2"/>
    </row>
    <row r="98" spans="1:6" ht="12" hidden="1">
      <c r="A98" s="6" t="s">
        <v>60</v>
      </c>
      <c r="B98" s="22"/>
      <c r="C98" s="22"/>
      <c r="D98" s="22"/>
      <c r="E98" s="22"/>
      <c r="F98" s="2"/>
    </row>
    <row r="99" spans="1:6" ht="12">
      <c r="A99" s="19" t="s">
        <v>13</v>
      </c>
      <c r="B99" s="24">
        <v>6589</v>
      </c>
      <c r="C99" s="24">
        <v>6591</v>
      </c>
      <c r="D99" s="24">
        <v>8369</v>
      </c>
      <c r="E99" s="24">
        <v>7455</v>
      </c>
      <c r="F99" s="2"/>
    </row>
    <row r="100" spans="1:6" ht="12">
      <c r="A100" s="28"/>
      <c r="B100" s="29"/>
      <c r="C100" s="30"/>
      <c r="D100" s="29"/>
      <c r="E100" s="30"/>
      <c r="F100" s="2"/>
    </row>
    <row r="101" spans="1:6" ht="63" customHeight="1">
      <c r="A101" s="31" t="s">
        <v>71</v>
      </c>
      <c r="B101" s="103" t="s">
        <v>260</v>
      </c>
      <c r="C101" s="103" t="s">
        <v>261</v>
      </c>
      <c r="D101" s="103" t="s">
        <v>262</v>
      </c>
      <c r="E101" s="103" t="s">
        <v>269</v>
      </c>
      <c r="F101" s="2"/>
    </row>
    <row r="102" spans="1:6" ht="13.5" customHeight="1" hidden="1">
      <c r="A102" s="19" t="s">
        <v>72</v>
      </c>
      <c r="B102" s="7"/>
      <c r="C102" s="18"/>
      <c r="D102" s="7"/>
      <c r="E102" s="18"/>
      <c r="F102" s="2"/>
    </row>
    <row r="103" spans="1:6" ht="12" hidden="1">
      <c r="A103" s="6" t="s">
        <v>73</v>
      </c>
      <c r="B103" s="9"/>
      <c r="C103" s="9"/>
      <c r="D103" s="9"/>
      <c r="E103" s="9"/>
      <c r="F103" s="2"/>
    </row>
    <row r="104" spans="1:6" ht="12" hidden="1">
      <c r="A104" s="6" t="s">
        <v>75</v>
      </c>
      <c r="B104" s="9"/>
      <c r="C104" s="9"/>
      <c r="D104" s="9"/>
      <c r="E104" s="9"/>
      <c r="F104" s="2"/>
    </row>
    <row r="105" spans="1:6" ht="12" hidden="1">
      <c r="A105" s="6" t="s">
        <v>74</v>
      </c>
      <c r="B105" s="9"/>
      <c r="C105" s="9"/>
      <c r="D105" s="9"/>
      <c r="E105" s="9"/>
      <c r="F105" s="2"/>
    </row>
    <row r="106" spans="1:6" ht="12" hidden="1">
      <c r="A106" s="6" t="s">
        <v>74</v>
      </c>
      <c r="B106" s="9"/>
      <c r="C106" s="9"/>
      <c r="D106" s="9"/>
      <c r="E106" s="9"/>
      <c r="F106" s="2"/>
    </row>
    <row r="107" spans="1:6" ht="12" hidden="1">
      <c r="A107" s="6" t="s">
        <v>76</v>
      </c>
      <c r="B107" s="9"/>
      <c r="C107" s="9"/>
      <c r="D107" s="9"/>
      <c r="E107" s="9"/>
      <c r="F107" s="2"/>
    </row>
    <row r="108" spans="1:6" ht="12" hidden="1">
      <c r="A108" s="6" t="s">
        <v>78</v>
      </c>
      <c r="B108" s="9"/>
      <c r="C108" s="9"/>
      <c r="D108" s="9"/>
      <c r="E108" s="9"/>
      <c r="F108" s="2"/>
    </row>
    <row r="109" spans="1:6" ht="12" hidden="1">
      <c r="A109" s="6" t="s">
        <v>75</v>
      </c>
      <c r="B109" s="9"/>
      <c r="C109" s="9"/>
      <c r="D109" s="9"/>
      <c r="E109" s="9"/>
      <c r="F109" s="2"/>
    </row>
    <row r="110" spans="1:6" ht="12" hidden="1">
      <c r="A110" s="6" t="s">
        <v>74</v>
      </c>
      <c r="B110" s="9"/>
      <c r="C110" s="9"/>
      <c r="D110" s="9"/>
      <c r="E110" s="9"/>
      <c r="F110" s="2"/>
    </row>
    <row r="111" spans="1:6" ht="12" hidden="1">
      <c r="A111" s="6" t="s">
        <v>74</v>
      </c>
      <c r="B111" s="9"/>
      <c r="C111" s="9"/>
      <c r="D111" s="9"/>
      <c r="E111" s="9"/>
      <c r="F111" s="2"/>
    </row>
    <row r="112" spans="1:6" ht="12" hidden="1">
      <c r="A112" s="6" t="s">
        <v>76</v>
      </c>
      <c r="B112" s="9"/>
      <c r="C112" s="9"/>
      <c r="D112" s="9"/>
      <c r="E112" s="9"/>
      <c r="F112" s="2"/>
    </row>
    <row r="113" spans="1:6" ht="12">
      <c r="A113" s="19" t="s">
        <v>77</v>
      </c>
      <c r="B113" s="24"/>
      <c r="C113" s="24"/>
      <c r="D113" s="24"/>
      <c r="E113" s="24"/>
      <c r="F113" s="2"/>
    </row>
    <row r="114" spans="1:6" ht="12" hidden="1">
      <c r="A114" s="6" t="s">
        <v>79</v>
      </c>
      <c r="B114" s="9"/>
      <c r="C114" s="9"/>
      <c r="D114" s="9"/>
      <c r="E114" s="9"/>
      <c r="F114" s="2"/>
    </row>
    <row r="115" spans="1:6" ht="12" hidden="1">
      <c r="A115" s="6" t="s">
        <v>80</v>
      </c>
      <c r="B115" s="9"/>
      <c r="C115" s="9"/>
      <c r="D115" s="9"/>
      <c r="E115" s="9"/>
      <c r="F115" s="2"/>
    </row>
    <row r="116" spans="1:6" ht="12" hidden="1">
      <c r="A116" s="6"/>
      <c r="B116" s="9"/>
      <c r="C116" s="9"/>
      <c r="D116" s="9"/>
      <c r="E116" s="9"/>
      <c r="F116" s="2"/>
    </row>
    <row r="117" spans="1:6" ht="12" hidden="1">
      <c r="A117" s="6" t="s">
        <v>74</v>
      </c>
      <c r="B117" s="9"/>
      <c r="C117" s="9"/>
      <c r="D117" s="9"/>
      <c r="E117" s="9"/>
      <c r="F117" s="2"/>
    </row>
    <row r="118" spans="1:6" ht="12" hidden="1">
      <c r="A118" s="6" t="s">
        <v>76</v>
      </c>
      <c r="B118" s="9"/>
      <c r="C118" s="9"/>
      <c r="D118" s="9"/>
      <c r="E118" s="9"/>
      <c r="F118" s="2"/>
    </row>
    <row r="119" spans="1:6" ht="12" hidden="1">
      <c r="A119" s="6" t="s">
        <v>81</v>
      </c>
      <c r="B119" s="7"/>
      <c r="C119" s="7"/>
      <c r="D119" s="7"/>
      <c r="E119" s="7"/>
      <c r="F119" s="2"/>
    </row>
    <row r="120" spans="1:6" ht="12" hidden="1">
      <c r="A120" s="6" t="s">
        <v>80</v>
      </c>
      <c r="B120" s="9"/>
      <c r="C120" s="9"/>
      <c r="D120" s="9"/>
      <c r="E120" s="9"/>
      <c r="F120" s="2"/>
    </row>
    <row r="121" spans="1:6" ht="12" hidden="1">
      <c r="A121" s="6"/>
      <c r="B121" s="7"/>
      <c r="C121" s="7"/>
      <c r="D121" s="7"/>
      <c r="E121" s="7"/>
      <c r="F121" s="2"/>
    </row>
    <row r="122" spans="1:6" ht="12" hidden="1">
      <c r="A122" s="6"/>
      <c r="B122" s="7"/>
      <c r="C122" s="7"/>
      <c r="D122" s="7"/>
      <c r="E122" s="7"/>
      <c r="F122" s="2"/>
    </row>
    <row r="123" spans="1:6" ht="12" hidden="1">
      <c r="A123" s="6"/>
      <c r="B123" s="9"/>
      <c r="C123" s="27"/>
      <c r="D123" s="7"/>
      <c r="E123" s="7"/>
      <c r="F123" s="2"/>
    </row>
    <row r="124" spans="1:6" ht="12" hidden="1">
      <c r="A124" s="6"/>
      <c r="B124" s="34"/>
      <c r="C124" s="34"/>
      <c r="D124" s="34"/>
      <c r="E124" s="34"/>
      <c r="F124" s="2"/>
    </row>
    <row r="125" spans="1:6" ht="12" hidden="1">
      <c r="A125" s="6"/>
      <c r="B125" s="34"/>
      <c r="C125" s="34"/>
      <c r="D125" s="34"/>
      <c r="E125" s="34"/>
      <c r="F125" s="2"/>
    </row>
    <row r="126" spans="1:6" ht="12">
      <c r="A126" s="19" t="s">
        <v>250</v>
      </c>
      <c r="B126" s="34">
        <v>600</v>
      </c>
      <c r="C126" s="9">
        <v>600</v>
      </c>
      <c r="D126" s="9">
        <v>600</v>
      </c>
      <c r="E126" s="9">
        <v>600</v>
      </c>
      <c r="F126" s="2"/>
    </row>
    <row r="127" spans="1:6" ht="12" hidden="1">
      <c r="A127" s="6"/>
      <c r="B127" s="34"/>
      <c r="C127" s="9"/>
      <c r="D127" s="9"/>
      <c r="E127" s="9"/>
      <c r="F127" s="2"/>
    </row>
    <row r="128" spans="1:6" ht="12" hidden="1">
      <c r="A128" s="6"/>
      <c r="B128" s="34"/>
      <c r="C128" s="9"/>
      <c r="D128" s="9"/>
      <c r="E128" s="9"/>
      <c r="F128" s="2"/>
    </row>
    <row r="129" spans="1:6" ht="12" hidden="1">
      <c r="A129" s="6"/>
      <c r="B129" s="34"/>
      <c r="C129" s="9"/>
      <c r="D129" s="9"/>
      <c r="E129" s="9"/>
      <c r="F129" s="2"/>
    </row>
    <row r="130" spans="1:6" ht="12">
      <c r="A130" s="119" t="s">
        <v>286</v>
      </c>
      <c r="B130" s="34">
        <v>600</v>
      </c>
      <c r="C130" s="9">
        <v>600</v>
      </c>
      <c r="D130" s="9">
        <v>600</v>
      </c>
      <c r="E130" s="9">
        <v>600</v>
      </c>
      <c r="F130" s="2"/>
    </row>
    <row r="131" spans="1:6" ht="12">
      <c r="A131" s="19" t="s">
        <v>82</v>
      </c>
      <c r="B131" s="24">
        <v>600</v>
      </c>
      <c r="C131" s="24">
        <v>600</v>
      </c>
      <c r="D131" s="24">
        <v>600</v>
      </c>
      <c r="E131" s="24">
        <v>600</v>
      </c>
      <c r="F131" s="2"/>
    </row>
    <row r="132" spans="1:6" ht="9" customHeight="1">
      <c r="A132" s="14"/>
      <c r="B132" s="35"/>
      <c r="C132" s="36"/>
      <c r="D132" s="15"/>
      <c r="E132" s="36"/>
      <c r="F132" s="2"/>
    </row>
    <row r="133" spans="1:10" ht="72">
      <c r="A133" s="16" t="s">
        <v>14</v>
      </c>
      <c r="B133" s="32" t="s">
        <v>270</v>
      </c>
      <c r="C133" s="32" t="s">
        <v>271</v>
      </c>
      <c r="D133" s="32" t="s">
        <v>272</v>
      </c>
      <c r="E133" s="32" t="s">
        <v>273</v>
      </c>
      <c r="F133" s="2"/>
      <c r="G133" s="93"/>
      <c r="H133" s="93"/>
      <c r="I133" s="93"/>
      <c r="J133" s="93"/>
    </row>
    <row r="134" spans="1:10" ht="24">
      <c r="A134" s="19" t="s">
        <v>83</v>
      </c>
      <c r="B134" s="24">
        <f>+C134-1745</f>
        <v>870</v>
      </c>
      <c r="C134" s="24">
        <v>2615</v>
      </c>
      <c r="D134" s="37">
        <v>1628</v>
      </c>
      <c r="E134" s="37">
        <v>3498</v>
      </c>
      <c r="F134" s="2"/>
      <c r="G134" s="38"/>
      <c r="H134" s="38"/>
      <c r="I134" s="94"/>
      <c r="J134" s="94"/>
    </row>
    <row r="135" spans="1:10" ht="12" customHeight="1" hidden="1">
      <c r="A135" s="6" t="s">
        <v>84</v>
      </c>
      <c r="B135" s="9"/>
      <c r="C135" s="9"/>
      <c r="D135" s="9"/>
      <c r="E135" s="9"/>
      <c r="F135" s="2"/>
      <c r="G135" s="95"/>
      <c r="H135" s="95"/>
      <c r="I135" s="95"/>
      <c r="J135" s="95"/>
    </row>
    <row r="136" spans="1:10" ht="12">
      <c r="A136" s="6" t="s">
        <v>15</v>
      </c>
      <c r="B136" s="7">
        <f>+C136-1743</f>
        <v>867</v>
      </c>
      <c r="C136" s="7">
        <v>2610</v>
      </c>
      <c r="D136" s="7">
        <v>1607</v>
      </c>
      <c r="E136" s="7">
        <v>3466</v>
      </c>
      <c r="F136" s="2"/>
      <c r="G136" s="27"/>
      <c r="H136" s="27"/>
      <c r="I136" s="27"/>
      <c r="J136" s="27"/>
    </row>
    <row r="137" spans="1:10" ht="26.25" customHeight="1">
      <c r="A137" s="19" t="s">
        <v>85</v>
      </c>
      <c r="B137" s="24">
        <f>+C137-1450</f>
        <v>617</v>
      </c>
      <c r="C137" s="24">
        <v>2067</v>
      </c>
      <c r="D137" s="24">
        <v>1393</v>
      </c>
      <c r="E137" s="24">
        <v>3193</v>
      </c>
      <c r="F137" s="2"/>
      <c r="G137" s="38"/>
      <c r="H137" s="38"/>
      <c r="I137" s="38"/>
      <c r="J137" s="38"/>
    </row>
    <row r="138" spans="1:10" ht="12" customHeight="1" hidden="1">
      <c r="A138" s="6" t="s">
        <v>86</v>
      </c>
      <c r="B138" s="9"/>
      <c r="C138" s="9"/>
      <c r="D138" s="9"/>
      <c r="E138" s="9"/>
      <c r="F138" s="2"/>
      <c r="G138" s="95"/>
      <c r="H138" s="95"/>
      <c r="I138" s="95"/>
      <c r="J138" s="95"/>
    </row>
    <row r="139" spans="1:10" ht="12">
      <c r="A139" s="6" t="s">
        <v>16</v>
      </c>
      <c r="B139" s="7">
        <f>+C139-1448</f>
        <v>614</v>
      </c>
      <c r="C139" s="7">
        <v>2062</v>
      </c>
      <c r="D139" s="7">
        <v>1389</v>
      </c>
      <c r="E139" s="7">
        <v>3162</v>
      </c>
      <c r="F139" s="2"/>
      <c r="G139" s="27"/>
      <c r="H139" s="27"/>
      <c r="I139" s="27"/>
      <c r="J139" s="27"/>
    </row>
    <row r="140" spans="1:10" ht="12">
      <c r="A140" s="19" t="s">
        <v>274</v>
      </c>
      <c r="B140" s="23">
        <f>+C140-295</f>
        <v>253</v>
      </c>
      <c r="C140" s="23">
        <f>+C134-C137</f>
        <v>548</v>
      </c>
      <c r="D140" s="23">
        <f>+D134-D137</f>
        <v>235</v>
      </c>
      <c r="E140" s="23">
        <f>+E134-E137</f>
        <v>305</v>
      </c>
      <c r="F140" s="2"/>
      <c r="G140" s="96"/>
      <c r="H140" s="96"/>
      <c r="I140" s="96"/>
      <c r="J140" s="96"/>
    </row>
    <row r="141" spans="1:10" ht="12">
      <c r="A141" s="19" t="s">
        <v>275</v>
      </c>
      <c r="B141" s="24">
        <f>+C141+839</f>
        <v>-269</v>
      </c>
      <c r="C141" s="24">
        <v>-1108</v>
      </c>
      <c r="D141" s="24">
        <v>-348</v>
      </c>
      <c r="E141" s="24">
        <v>-1502</v>
      </c>
      <c r="F141" s="2"/>
      <c r="G141" s="38"/>
      <c r="H141" s="38"/>
      <c r="I141" s="38"/>
      <c r="J141" s="38"/>
    </row>
    <row r="142" spans="1:10" ht="12" customHeight="1">
      <c r="A142" s="19" t="s">
        <v>276</v>
      </c>
      <c r="B142" s="24">
        <f>+C142+715</f>
        <v>-340</v>
      </c>
      <c r="C142" s="24">
        <v>-1055</v>
      </c>
      <c r="D142" s="24">
        <v>-330</v>
      </c>
      <c r="E142" s="24">
        <v>-1339</v>
      </c>
      <c r="F142" s="2"/>
      <c r="G142" s="38"/>
      <c r="H142" s="38"/>
      <c r="I142" s="38"/>
      <c r="J142" s="38"/>
    </row>
    <row r="143" spans="1:10" ht="12">
      <c r="A143" s="19" t="s">
        <v>277</v>
      </c>
      <c r="B143" s="24">
        <f>+C143-61</f>
        <v>14</v>
      </c>
      <c r="C143" s="24">
        <v>75</v>
      </c>
      <c r="D143" s="24">
        <v>4</v>
      </c>
      <c r="E143" s="24">
        <v>41</v>
      </c>
      <c r="F143" s="2"/>
      <c r="G143" s="38"/>
      <c r="H143" s="38"/>
      <c r="I143" s="38"/>
      <c r="J143" s="38"/>
    </row>
    <row r="144" spans="1:10" ht="12" customHeight="1">
      <c r="A144" s="19" t="s">
        <v>278</v>
      </c>
      <c r="B144" s="24">
        <f>+C144-10</f>
        <v>6</v>
      </c>
      <c r="C144" s="24">
        <v>16</v>
      </c>
      <c r="D144" s="24">
        <v>1</v>
      </c>
      <c r="E144" s="24">
        <v>1</v>
      </c>
      <c r="F144" s="2"/>
      <c r="G144" s="38"/>
      <c r="H144" s="38"/>
      <c r="I144" s="38"/>
      <c r="J144" s="38"/>
    </row>
    <row r="145" spans="1:10" ht="12">
      <c r="A145" s="19" t="s">
        <v>279</v>
      </c>
      <c r="B145" s="24">
        <f>+C145+664</f>
        <v>-332</v>
      </c>
      <c r="C145" s="24">
        <f>+C142+C143-C144</f>
        <v>-996</v>
      </c>
      <c r="D145" s="24">
        <v>-327</v>
      </c>
      <c r="E145" s="24">
        <v>-1299</v>
      </c>
      <c r="F145" s="2"/>
      <c r="G145" s="38"/>
      <c r="H145" s="38"/>
      <c r="I145" s="38"/>
      <c r="J145" s="38"/>
    </row>
    <row r="146" spans="1:10" ht="12">
      <c r="A146" s="6" t="s">
        <v>280</v>
      </c>
      <c r="B146" s="9"/>
      <c r="C146" s="9"/>
      <c r="D146" s="9"/>
      <c r="E146" s="9"/>
      <c r="F146" s="2"/>
      <c r="G146" s="95"/>
      <c r="H146" s="95"/>
      <c r="I146" s="95"/>
      <c r="J146" s="95"/>
    </row>
    <row r="147" spans="1:10" ht="12" hidden="1">
      <c r="A147" s="6" t="s">
        <v>87</v>
      </c>
      <c r="B147" s="9"/>
      <c r="C147" s="9"/>
      <c r="D147" s="9"/>
      <c r="E147" s="9"/>
      <c r="F147" s="2"/>
      <c r="G147" s="95"/>
      <c r="H147" s="95"/>
      <c r="I147" s="95"/>
      <c r="J147" s="95"/>
    </row>
    <row r="148" spans="1:10" ht="12" hidden="1">
      <c r="A148" s="6" t="s">
        <v>88</v>
      </c>
      <c r="B148" s="9"/>
      <c r="C148" s="9"/>
      <c r="D148" s="9"/>
      <c r="E148" s="9"/>
      <c r="F148" s="2"/>
      <c r="G148" s="95"/>
      <c r="H148" s="95"/>
      <c r="I148" s="95"/>
      <c r="J148" s="95"/>
    </row>
    <row r="149" spans="1:10" ht="12">
      <c r="A149" s="19" t="s">
        <v>281</v>
      </c>
      <c r="B149" s="24">
        <f>+C149+664</f>
        <v>-332</v>
      </c>
      <c r="C149" s="24">
        <v>-996</v>
      </c>
      <c r="D149" s="24">
        <v>-327</v>
      </c>
      <c r="E149" s="24">
        <v>-1299</v>
      </c>
      <c r="F149" s="2"/>
      <c r="G149" s="38"/>
      <c r="H149" s="38"/>
      <c r="I149" s="38"/>
      <c r="J149" s="38"/>
    </row>
    <row r="150" spans="1:10" ht="12" hidden="1">
      <c r="A150" s="6" t="s">
        <v>282</v>
      </c>
      <c r="B150" s="9"/>
      <c r="C150" s="9"/>
      <c r="D150" s="9"/>
      <c r="E150" s="9"/>
      <c r="F150" s="2"/>
      <c r="G150" s="95"/>
      <c r="H150" s="95"/>
      <c r="I150" s="95"/>
      <c r="J150" s="95"/>
    </row>
    <row r="151" spans="1:10" ht="12" hidden="1">
      <c r="A151" s="6" t="s">
        <v>89</v>
      </c>
      <c r="B151" s="9"/>
      <c r="C151" s="9"/>
      <c r="D151" s="9"/>
      <c r="E151" s="9"/>
      <c r="F151" s="2"/>
      <c r="G151" s="95"/>
      <c r="H151" s="95"/>
      <c r="I151" s="95"/>
      <c r="J151" s="95"/>
    </row>
    <row r="152" spans="1:10" ht="12" hidden="1">
      <c r="A152" s="6" t="s">
        <v>90</v>
      </c>
      <c r="B152" s="9"/>
      <c r="C152" s="9"/>
      <c r="D152" s="9"/>
      <c r="E152" s="9"/>
      <c r="F152" s="2"/>
      <c r="G152" s="95"/>
      <c r="H152" s="95"/>
      <c r="I152" s="95"/>
      <c r="J152" s="95"/>
    </row>
    <row r="153" spans="1:10" ht="12" customHeight="1" hidden="1">
      <c r="A153" s="6" t="s">
        <v>283</v>
      </c>
      <c r="B153" s="9"/>
      <c r="C153" s="9"/>
      <c r="D153" s="9"/>
      <c r="E153" s="9"/>
      <c r="F153" s="2"/>
      <c r="G153" s="95"/>
      <c r="H153" s="95"/>
      <c r="I153" s="95"/>
      <c r="J153" s="95"/>
    </row>
    <row r="154" spans="1:10" ht="36" hidden="1">
      <c r="A154" s="6" t="s">
        <v>284</v>
      </c>
      <c r="B154" s="9"/>
      <c r="C154" s="9"/>
      <c r="D154" s="9"/>
      <c r="E154" s="9"/>
      <c r="F154" s="2"/>
      <c r="G154" s="95"/>
      <c r="H154" s="95"/>
      <c r="I154" s="95"/>
      <c r="J154" s="95"/>
    </row>
    <row r="155" spans="1:10" ht="20.25" customHeight="1">
      <c r="A155" s="19" t="s">
        <v>285</v>
      </c>
      <c r="B155" s="24">
        <f>+B149</f>
        <v>-332</v>
      </c>
      <c r="C155" s="24">
        <v>-996</v>
      </c>
      <c r="D155" s="24">
        <v>-327</v>
      </c>
      <c r="E155" s="24">
        <v>-1299</v>
      </c>
      <c r="F155" s="2"/>
      <c r="G155" s="38"/>
      <c r="H155" s="38"/>
      <c r="I155" s="38"/>
      <c r="J155" s="38"/>
    </row>
    <row r="156" spans="1:10" ht="6" customHeight="1">
      <c r="A156" s="14"/>
      <c r="B156" s="38"/>
      <c r="C156" s="39"/>
      <c r="D156" s="38"/>
      <c r="E156" s="39"/>
      <c r="F156" s="2"/>
      <c r="G156" s="38"/>
      <c r="H156" s="39"/>
      <c r="I156" s="38"/>
      <c r="J156" s="39"/>
    </row>
    <row r="157" spans="1:6" ht="8.25" customHeight="1">
      <c r="A157" s="14"/>
      <c r="B157" s="35"/>
      <c r="C157" s="15"/>
      <c r="D157" s="35"/>
      <c r="E157" s="42"/>
      <c r="F157" s="2"/>
    </row>
    <row r="158" spans="1:93" s="46" customFormat="1" ht="72">
      <c r="A158" s="43" t="s">
        <v>19</v>
      </c>
      <c r="B158" s="32" t="s">
        <v>270</v>
      </c>
      <c r="C158" s="32" t="s">
        <v>271</v>
      </c>
      <c r="D158" s="32" t="s">
        <v>272</v>
      </c>
      <c r="E158" s="32" t="s">
        <v>273</v>
      </c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</row>
    <row r="159" spans="1:93" s="46" customFormat="1" ht="12">
      <c r="A159" s="41" t="s">
        <v>91</v>
      </c>
      <c r="B159" s="55">
        <v>-1817</v>
      </c>
      <c r="C159" s="56">
        <v>-1153</v>
      </c>
      <c r="D159" s="56">
        <v>-290</v>
      </c>
      <c r="E159" s="57">
        <v>-682</v>
      </c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</row>
    <row r="160" spans="1:93" s="46" customFormat="1" ht="12" hidden="1">
      <c r="A160" s="48" t="s">
        <v>166</v>
      </c>
      <c r="B160" s="49"/>
      <c r="C160" s="49"/>
      <c r="D160" s="49"/>
      <c r="E160" s="49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</row>
    <row r="161" spans="1:93" s="46" customFormat="1" ht="12" hidden="1">
      <c r="A161" s="48" t="s">
        <v>167</v>
      </c>
      <c r="B161" s="49"/>
      <c r="C161" s="49"/>
      <c r="D161" s="49"/>
      <c r="E161" s="49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</row>
    <row r="162" spans="1:93" s="46" customFormat="1" ht="24" customHeight="1">
      <c r="A162" s="41" t="s">
        <v>92</v>
      </c>
      <c r="B162" s="51">
        <v>-1817</v>
      </c>
      <c r="C162" s="51">
        <v>-1153</v>
      </c>
      <c r="D162" s="52">
        <v>-290</v>
      </c>
      <c r="E162" s="47">
        <v>682</v>
      </c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</row>
    <row r="163" spans="1:93" s="46" customFormat="1" ht="12">
      <c r="A163" s="41" t="s">
        <v>168</v>
      </c>
      <c r="B163" s="53">
        <v>1610</v>
      </c>
      <c r="C163" s="54">
        <v>1610</v>
      </c>
      <c r="D163" s="54">
        <v>1610</v>
      </c>
      <c r="E163" s="8">
        <v>1610</v>
      </c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</row>
    <row r="164" spans="1:93" s="46" customFormat="1" ht="12">
      <c r="A164" s="48" t="s">
        <v>169</v>
      </c>
      <c r="B164" s="49"/>
      <c r="C164" s="49"/>
      <c r="D164" s="49"/>
      <c r="E164" s="49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</row>
    <row r="165" spans="1:93" s="46" customFormat="1" ht="12" hidden="1">
      <c r="A165" s="48" t="s">
        <v>170</v>
      </c>
      <c r="B165" s="49"/>
      <c r="C165" s="49"/>
      <c r="D165" s="49"/>
      <c r="E165" s="49"/>
      <c r="F165" s="44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</row>
    <row r="166" spans="1:93" s="46" customFormat="1" ht="12" hidden="1">
      <c r="A166" s="48" t="s">
        <v>171</v>
      </c>
      <c r="B166" s="49"/>
      <c r="C166" s="49"/>
      <c r="D166" s="49"/>
      <c r="E166" s="49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</row>
    <row r="167" spans="1:93" s="46" customFormat="1" ht="12" hidden="1">
      <c r="A167" s="48" t="s">
        <v>172</v>
      </c>
      <c r="B167" s="49"/>
      <c r="C167" s="49"/>
      <c r="D167" s="49"/>
      <c r="E167" s="49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</row>
    <row r="168" spans="1:93" s="46" customFormat="1" ht="12" hidden="1">
      <c r="A168" s="48" t="s">
        <v>172</v>
      </c>
      <c r="B168" s="49"/>
      <c r="C168" s="49"/>
      <c r="D168" s="49"/>
      <c r="E168" s="49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</row>
    <row r="169" spans="1:93" s="46" customFormat="1" ht="12" hidden="1">
      <c r="A169" s="48" t="s">
        <v>172</v>
      </c>
      <c r="B169" s="49"/>
      <c r="C169" s="49"/>
      <c r="D169" s="49"/>
      <c r="E169" s="49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</row>
    <row r="170" spans="1:93" s="46" customFormat="1" ht="12" hidden="1">
      <c r="A170" s="48" t="s">
        <v>173</v>
      </c>
      <c r="B170" s="49"/>
      <c r="C170" s="49"/>
      <c r="D170" s="49"/>
      <c r="E170" s="49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</row>
    <row r="171" spans="1:93" s="46" customFormat="1" ht="12" hidden="1">
      <c r="A171" s="48" t="s">
        <v>174</v>
      </c>
      <c r="B171" s="49"/>
      <c r="C171" s="49"/>
      <c r="D171" s="49"/>
      <c r="E171" s="49"/>
      <c r="F171" s="44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</row>
    <row r="172" spans="1:93" s="46" customFormat="1" ht="12" hidden="1">
      <c r="A172" s="48" t="s">
        <v>172</v>
      </c>
      <c r="B172" s="49"/>
      <c r="C172" s="49"/>
      <c r="D172" s="49"/>
      <c r="E172" s="49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</row>
    <row r="173" spans="1:93" s="46" customFormat="1" ht="12" hidden="1">
      <c r="A173" s="48" t="s">
        <v>172</v>
      </c>
      <c r="B173" s="49"/>
      <c r="C173" s="49"/>
      <c r="D173" s="49"/>
      <c r="E173" s="49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</row>
    <row r="174" spans="1:93" s="46" customFormat="1" ht="12" hidden="1">
      <c r="A174" s="48" t="s">
        <v>172</v>
      </c>
      <c r="B174" s="49"/>
      <c r="C174" s="49"/>
      <c r="D174" s="49"/>
      <c r="E174" s="49"/>
      <c r="F174" s="44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</row>
    <row r="175" spans="1:93" s="46" customFormat="1" ht="12">
      <c r="A175" s="41" t="s">
        <v>175</v>
      </c>
      <c r="B175" s="53">
        <v>1610</v>
      </c>
      <c r="C175" s="54">
        <v>1610</v>
      </c>
      <c r="D175" s="54">
        <v>1610</v>
      </c>
      <c r="E175" s="8">
        <v>1610</v>
      </c>
      <c r="F175" s="44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</row>
    <row r="176" spans="1:93" s="46" customFormat="1" ht="12" customHeight="1">
      <c r="A176" s="41" t="s">
        <v>176</v>
      </c>
      <c r="B176" s="49"/>
      <c r="C176" s="49"/>
      <c r="D176" s="49"/>
      <c r="E176" s="49"/>
      <c r="F176" s="44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</row>
    <row r="177" spans="1:93" s="46" customFormat="1" ht="12" customHeight="1" hidden="1">
      <c r="A177" s="48" t="s">
        <v>177</v>
      </c>
      <c r="B177" s="49"/>
      <c r="C177" s="49"/>
      <c r="D177" s="49"/>
      <c r="E177" s="49"/>
      <c r="F177" s="44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</row>
    <row r="178" spans="1:93" s="46" customFormat="1" ht="12" hidden="1">
      <c r="A178" s="48" t="s">
        <v>178</v>
      </c>
      <c r="B178" s="49"/>
      <c r="C178" s="49"/>
      <c r="D178" s="49"/>
      <c r="E178" s="49"/>
      <c r="F178" s="44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</row>
    <row r="179" spans="1:93" s="46" customFormat="1" ht="12" hidden="1">
      <c r="A179" s="48" t="s">
        <v>179</v>
      </c>
      <c r="B179" s="49"/>
      <c r="C179" s="49"/>
      <c r="D179" s="49"/>
      <c r="E179" s="49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</row>
    <row r="180" spans="1:93" s="46" customFormat="1" ht="12" hidden="1">
      <c r="A180" s="48" t="s">
        <v>180</v>
      </c>
      <c r="B180" s="49"/>
      <c r="C180" s="49"/>
      <c r="D180" s="49"/>
      <c r="E180" s="49"/>
      <c r="F180" s="44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</row>
    <row r="181" spans="1:93" s="46" customFormat="1" ht="12" hidden="1">
      <c r="A181" s="48" t="s">
        <v>180</v>
      </c>
      <c r="B181" s="49"/>
      <c r="C181" s="49"/>
      <c r="D181" s="49"/>
      <c r="E181" s="49"/>
      <c r="F181" s="44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</row>
    <row r="182" spans="1:93" s="46" customFormat="1" ht="12" hidden="1">
      <c r="A182" s="48" t="s">
        <v>181</v>
      </c>
      <c r="B182" s="49"/>
      <c r="C182" s="49"/>
      <c r="D182" s="49"/>
      <c r="E182" s="49"/>
      <c r="F182" s="44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</row>
    <row r="183" spans="1:93" s="46" customFormat="1" ht="12" hidden="1">
      <c r="A183" s="48" t="s">
        <v>179</v>
      </c>
      <c r="B183" s="49"/>
      <c r="C183" s="49"/>
      <c r="D183" s="49"/>
      <c r="E183" s="49"/>
      <c r="F183" s="44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</row>
    <row r="184" spans="1:93" s="46" customFormat="1" ht="12" hidden="1">
      <c r="A184" s="48" t="s">
        <v>180</v>
      </c>
      <c r="B184" s="49"/>
      <c r="C184" s="49"/>
      <c r="D184" s="49"/>
      <c r="E184" s="49"/>
      <c r="F184" s="44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</row>
    <row r="185" spans="1:93" s="46" customFormat="1" ht="12" hidden="1">
      <c r="A185" s="48" t="s">
        <v>180</v>
      </c>
      <c r="B185" s="49"/>
      <c r="C185" s="49"/>
      <c r="D185" s="49"/>
      <c r="E185" s="49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</row>
    <row r="186" spans="1:93" s="46" customFormat="1" ht="12.75" customHeight="1" hidden="1">
      <c r="A186" s="41" t="s">
        <v>182</v>
      </c>
      <c r="B186" s="49"/>
      <c r="C186" s="49"/>
      <c r="D186" s="49"/>
      <c r="E186" s="49"/>
      <c r="F186" s="44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</row>
    <row r="187" spans="1:93" s="46" customFormat="1" ht="12">
      <c r="A187" s="41" t="s">
        <v>183</v>
      </c>
      <c r="B187" s="49"/>
      <c r="C187" s="49"/>
      <c r="D187" s="49"/>
      <c r="E187" s="49"/>
      <c r="F187" s="44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</row>
    <row r="188" spans="1:93" s="46" customFormat="1" ht="12" hidden="1">
      <c r="A188" s="48" t="s">
        <v>184</v>
      </c>
      <c r="B188" s="49"/>
      <c r="C188" s="49"/>
      <c r="D188" s="49"/>
      <c r="E188" s="49"/>
      <c r="F188" s="44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</row>
    <row r="189" spans="1:93" s="46" customFormat="1" ht="12" hidden="1">
      <c r="A189" s="48" t="s">
        <v>185</v>
      </c>
      <c r="B189" s="49"/>
      <c r="C189" s="49"/>
      <c r="D189" s="49"/>
      <c r="E189" s="49"/>
      <c r="F189" s="44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</row>
    <row r="190" spans="1:93" s="46" customFormat="1" ht="12" hidden="1">
      <c r="A190" s="48" t="s">
        <v>186</v>
      </c>
      <c r="B190" s="49"/>
      <c r="C190" s="49"/>
      <c r="D190" s="49"/>
      <c r="E190" s="49"/>
      <c r="F190" s="44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</row>
    <row r="191" spans="1:93" s="46" customFormat="1" ht="12" hidden="1">
      <c r="A191" s="48" t="s">
        <v>187</v>
      </c>
      <c r="B191" s="49"/>
      <c r="C191" s="49"/>
      <c r="D191" s="49"/>
      <c r="E191" s="49"/>
      <c r="F191" s="44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</row>
    <row r="192" spans="1:93" s="46" customFormat="1" ht="12" hidden="1">
      <c r="A192" s="48" t="s">
        <v>187</v>
      </c>
      <c r="B192" s="49"/>
      <c r="C192" s="49"/>
      <c r="D192" s="49"/>
      <c r="E192" s="49"/>
      <c r="F192" s="44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</row>
    <row r="193" spans="1:93" s="46" customFormat="1" ht="12" hidden="1">
      <c r="A193" s="48" t="s">
        <v>188</v>
      </c>
      <c r="B193" s="49"/>
      <c r="C193" s="49"/>
      <c r="D193" s="49"/>
      <c r="E193" s="49"/>
      <c r="F193" s="44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</row>
    <row r="194" spans="1:93" s="46" customFormat="1" ht="12" hidden="1">
      <c r="A194" s="48" t="s">
        <v>186</v>
      </c>
      <c r="B194" s="49"/>
      <c r="C194" s="49"/>
      <c r="D194" s="49"/>
      <c r="E194" s="49"/>
      <c r="F194" s="44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</row>
    <row r="195" spans="1:93" s="46" customFormat="1" ht="12" hidden="1">
      <c r="A195" s="48" t="s">
        <v>187</v>
      </c>
      <c r="B195" s="49"/>
      <c r="C195" s="49"/>
      <c r="D195" s="49"/>
      <c r="E195" s="49"/>
      <c r="F195" s="44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</row>
    <row r="196" spans="1:93" s="46" customFormat="1" ht="12" hidden="1">
      <c r="A196" s="48" t="s">
        <v>187</v>
      </c>
      <c r="B196" s="49"/>
      <c r="C196" s="49"/>
      <c r="D196" s="49"/>
      <c r="E196" s="49"/>
      <c r="F196" s="44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</row>
    <row r="197" spans="1:93" s="46" customFormat="1" ht="12" hidden="1">
      <c r="A197" s="41" t="s">
        <v>189</v>
      </c>
      <c r="B197" s="49"/>
      <c r="C197" s="49"/>
      <c r="D197" s="49"/>
      <c r="E197" s="49"/>
      <c r="F197" s="44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</row>
    <row r="198" spans="1:93" s="46" customFormat="1" ht="12">
      <c r="A198" s="41" t="s">
        <v>190</v>
      </c>
      <c r="B198" s="49">
        <v>4</v>
      </c>
      <c r="C198" s="49">
        <v>4</v>
      </c>
      <c r="D198" s="49">
        <v>1</v>
      </c>
      <c r="E198" s="49">
        <v>1</v>
      </c>
      <c r="F198" s="44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</row>
    <row r="199" spans="1:93" s="46" customFormat="1" ht="12" hidden="1">
      <c r="A199" s="48" t="s">
        <v>191</v>
      </c>
      <c r="B199" s="49"/>
      <c r="C199" s="49"/>
      <c r="D199" s="49"/>
      <c r="E199" s="49"/>
      <c r="F199" s="44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</row>
    <row r="200" spans="1:93" s="46" customFormat="1" ht="12" hidden="1">
      <c r="A200" s="48" t="s">
        <v>178</v>
      </c>
      <c r="B200" s="49"/>
      <c r="C200" s="49"/>
      <c r="D200" s="49"/>
      <c r="E200" s="49"/>
      <c r="F200" s="44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</row>
    <row r="201" spans="1:93" s="46" customFormat="1" ht="12" hidden="1">
      <c r="A201" s="48" t="s">
        <v>192</v>
      </c>
      <c r="B201" s="49"/>
      <c r="C201" s="49"/>
      <c r="D201" s="49"/>
      <c r="E201" s="49"/>
      <c r="F201" s="44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</row>
    <row r="202" spans="1:93" s="46" customFormat="1" ht="12" hidden="1">
      <c r="A202" s="48" t="s">
        <v>193</v>
      </c>
      <c r="B202" s="49"/>
      <c r="C202" s="49"/>
      <c r="D202" s="49"/>
      <c r="E202" s="49"/>
      <c r="F202" s="44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</row>
    <row r="203" spans="1:93" s="46" customFormat="1" ht="24" customHeight="1" hidden="1">
      <c r="A203" s="48" t="s">
        <v>194</v>
      </c>
      <c r="B203" s="49"/>
      <c r="C203" s="49"/>
      <c r="D203" s="49"/>
      <c r="E203" s="49"/>
      <c r="F203" s="44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</row>
    <row r="204" spans="1:93" s="46" customFormat="1" ht="12" hidden="1">
      <c r="A204" s="48" t="s">
        <v>180</v>
      </c>
      <c r="B204" s="49"/>
      <c r="C204" s="49"/>
      <c r="D204" s="49"/>
      <c r="E204" s="49"/>
      <c r="F204" s="44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</row>
    <row r="205" spans="1:93" s="46" customFormat="1" ht="12" hidden="1">
      <c r="A205" s="48" t="s">
        <v>180</v>
      </c>
      <c r="B205" s="49"/>
      <c r="C205" s="49"/>
      <c r="D205" s="49"/>
      <c r="E205" s="49"/>
      <c r="F205" s="44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</row>
    <row r="206" spans="1:93" s="46" customFormat="1" ht="12" hidden="1">
      <c r="A206" s="48" t="s">
        <v>180</v>
      </c>
      <c r="B206" s="49"/>
      <c r="C206" s="49"/>
      <c r="D206" s="49"/>
      <c r="E206" s="49"/>
      <c r="F206" s="44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</row>
    <row r="207" spans="1:93" s="46" customFormat="1" ht="12" hidden="1">
      <c r="A207" s="48" t="s">
        <v>247</v>
      </c>
      <c r="B207" s="49"/>
      <c r="C207" s="49"/>
      <c r="D207" s="49"/>
      <c r="E207" s="49"/>
      <c r="F207" s="44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</row>
    <row r="208" spans="1:93" s="46" customFormat="1" ht="12" hidden="1">
      <c r="A208" s="48" t="s">
        <v>195</v>
      </c>
      <c r="B208" s="49"/>
      <c r="C208" s="49"/>
      <c r="D208" s="49"/>
      <c r="E208" s="49"/>
      <c r="F208" s="44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</row>
    <row r="209" spans="1:93" s="46" customFormat="1" ht="12" hidden="1">
      <c r="A209" s="48" t="s">
        <v>196</v>
      </c>
      <c r="B209" s="49"/>
      <c r="C209" s="49"/>
      <c r="D209" s="49"/>
      <c r="E209" s="49"/>
      <c r="F209" s="44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</row>
    <row r="210" spans="1:93" s="46" customFormat="1" ht="12" hidden="1">
      <c r="A210" s="48" t="s">
        <v>196</v>
      </c>
      <c r="B210" s="49"/>
      <c r="C210" s="49"/>
      <c r="D210" s="49"/>
      <c r="E210" s="49"/>
      <c r="F210" s="44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</row>
    <row r="211" spans="1:93" s="46" customFormat="1" ht="12" hidden="1">
      <c r="A211" s="48" t="s">
        <v>196</v>
      </c>
      <c r="B211" s="49"/>
      <c r="C211" s="49"/>
      <c r="D211" s="49"/>
      <c r="E211" s="49"/>
      <c r="F211" s="44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</row>
    <row r="212" spans="1:93" s="46" customFormat="1" ht="12">
      <c r="A212" s="41" t="s">
        <v>197</v>
      </c>
      <c r="B212" s="53">
        <v>4</v>
      </c>
      <c r="C212" s="54">
        <v>4</v>
      </c>
      <c r="D212" s="54">
        <v>1</v>
      </c>
      <c r="E212" s="8">
        <v>1</v>
      </c>
      <c r="F212" s="44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</row>
    <row r="213" spans="1:93" s="46" customFormat="1" ht="24">
      <c r="A213" s="41" t="s">
        <v>198</v>
      </c>
      <c r="B213" s="69">
        <v>4607</v>
      </c>
      <c r="C213" s="70">
        <v>4607</v>
      </c>
      <c r="D213" s="70">
        <v>4611</v>
      </c>
      <c r="E213" s="40">
        <v>4611</v>
      </c>
      <c r="F213" s="44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</row>
    <row r="214" spans="1:93" s="46" customFormat="1" ht="12" customHeight="1" hidden="1">
      <c r="A214" s="48" t="s">
        <v>199</v>
      </c>
      <c r="B214" s="49"/>
      <c r="C214" s="49"/>
      <c r="D214" s="49"/>
      <c r="E214" s="49"/>
      <c r="F214" s="44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</row>
    <row r="215" spans="1:93" s="46" customFormat="1" ht="12" hidden="1">
      <c r="A215" s="48" t="s">
        <v>170</v>
      </c>
      <c r="B215" s="49"/>
      <c r="C215" s="49"/>
      <c r="D215" s="49"/>
      <c r="E215" s="49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</row>
    <row r="216" spans="1:93" s="46" customFormat="1" ht="12" hidden="1">
      <c r="A216" s="48" t="s">
        <v>172</v>
      </c>
      <c r="B216" s="49"/>
      <c r="C216" s="49"/>
      <c r="D216" s="49"/>
      <c r="E216" s="49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</row>
    <row r="217" spans="1:93" s="46" customFormat="1" ht="12" hidden="1">
      <c r="A217" s="48" t="s">
        <v>200</v>
      </c>
      <c r="B217" s="49"/>
      <c r="C217" s="49"/>
      <c r="D217" s="49"/>
      <c r="E217" s="49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</row>
    <row r="218" spans="1:93" s="46" customFormat="1" ht="12" hidden="1">
      <c r="A218" s="48" t="s">
        <v>172</v>
      </c>
      <c r="B218" s="49"/>
      <c r="C218" s="49"/>
      <c r="D218" s="49"/>
      <c r="E218" s="49"/>
      <c r="F218" s="44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</row>
    <row r="219" spans="1:93" s="46" customFormat="1" ht="12" hidden="1">
      <c r="A219" s="48" t="s">
        <v>173</v>
      </c>
      <c r="B219" s="49"/>
      <c r="C219" s="49"/>
      <c r="D219" s="49"/>
      <c r="E219" s="49"/>
      <c r="F219" s="44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</row>
    <row r="220" spans="1:93" s="46" customFormat="1" ht="12" hidden="1">
      <c r="A220" s="48" t="s">
        <v>201</v>
      </c>
      <c r="B220" s="49"/>
      <c r="C220" s="49"/>
      <c r="D220" s="49"/>
      <c r="E220" s="49"/>
      <c r="F220" s="44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</row>
    <row r="221" spans="1:93" s="46" customFormat="1" ht="12" hidden="1">
      <c r="A221" s="48" t="s">
        <v>172</v>
      </c>
      <c r="B221" s="49"/>
      <c r="C221" s="49"/>
      <c r="D221" s="49"/>
      <c r="E221" s="49"/>
      <c r="F221" s="44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</row>
    <row r="222" spans="1:93" s="46" customFormat="1" ht="12" hidden="1">
      <c r="A222" s="48" t="s">
        <v>172</v>
      </c>
      <c r="B222" s="49"/>
      <c r="C222" s="49"/>
      <c r="D222" s="49"/>
      <c r="E222" s="49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</row>
    <row r="223" spans="1:93" s="46" customFormat="1" ht="12" hidden="1">
      <c r="A223" s="48" t="s">
        <v>172</v>
      </c>
      <c r="B223" s="49"/>
      <c r="C223" s="49"/>
      <c r="D223" s="49"/>
      <c r="E223" s="49"/>
      <c r="F223" s="44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</row>
    <row r="224" spans="1:93" s="46" customFormat="1" ht="12.75" customHeight="1">
      <c r="A224" s="41" t="s">
        <v>287</v>
      </c>
      <c r="B224" s="49">
        <v>4607</v>
      </c>
      <c r="C224" s="49">
        <v>4607</v>
      </c>
      <c r="D224" s="49">
        <v>4611</v>
      </c>
      <c r="E224" s="49">
        <v>4611</v>
      </c>
      <c r="F224" s="44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</row>
    <row r="225" spans="1:93" s="46" customFormat="1" ht="12.75" customHeight="1">
      <c r="A225" s="41" t="s">
        <v>212</v>
      </c>
      <c r="B225" s="49"/>
      <c r="C225" s="49"/>
      <c r="D225" s="49"/>
      <c r="E225" s="49"/>
      <c r="F225" s="44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</row>
    <row r="226" spans="1:93" s="46" customFormat="1" ht="12" hidden="1">
      <c r="A226" s="48" t="s">
        <v>213</v>
      </c>
      <c r="B226" s="49"/>
      <c r="C226" s="49"/>
      <c r="D226" s="49"/>
      <c r="E226" s="49"/>
      <c r="F226" s="44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</row>
    <row r="227" spans="1:93" s="46" customFormat="1" ht="12" hidden="1">
      <c r="A227" s="48" t="s">
        <v>170</v>
      </c>
      <c r="B227" s="49"/>
      <c r="C227" s="49"/>
      <c r="D227" s="49"/>
      <c r="E227" s="49"/>
      <c r="F227" s="44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</row>
    <row r="228" spans="1:93" s="46" customFormat="1" ht="12" hidden="1">
      <c r="A228" s="48" t="s">
        <v>172</v>
      </c>
      <c r="B228" s="49"/>
      <c r="C228" s="49"/>
      <c r="D228" s="49"/>
      <c r="E228" s="49"/>
      <c r="F228" s="44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</row>
    <row r="229" spans="1:93" s="46" customFormat="1" ht="12" hidden="1">
      <c r="A229" s="48" t="s">
        <v>172</v>
      </c>
      <c r="B229" s="49"/>
      <c r="C229" s="49"/>
      <c r="D229" s="49"/>
      <c r="E229" s="49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</row>
    <row r="230" spans="1:93" s="46" customFormat="1" ht="12" hidden="1">
      <c r="A230" s="48" t="s">
        <v>172</v>
      </c>
      <c r="B230" s="49"/>
      <c r="C230" s="49"/>
      <c r="D230" s="49"/>
      <c r="E230" s="49"/>
      <c r="F230" s="44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</row>
    <row r="231" spans="1:93" s="46" customFormat="1" ht="12" hidden="1">
      <c r="A231" s="48" t="s">
        <v>173</v>
      </c>
      <c r="B231" s="49"/>
      <c r="C231" s="49"/>
      <c r="D231" s="49"/>
      <c r="E231" s="49"/>
      <c r="F231" s="44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</row>
    <row r="232" spans="1:93" s="46" customFormat="1" ht="12" hidden="1">
      <c r="A232" s="48" t="s">
        <v>172</v>
      </c>
      <c r="B232" s="49"/>
      <c r="C232" s="49"/>
      <c r="D232" s="49"/>
      <c r="E232" s="49"/>
      <c r="F232" s="44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</row>
    <row r="233" spans="1:93" s="46" customFormat="1" ht="12" hidden="1">
      <c r="A233" s="48" t="s">
        <v>172</v>
      </c>
      <c r="B233" s="49"/>
      <c r="C233" s="49"/>
      <c r="D233" s="49"/>
      <c r="E233" s="49"/>
      <c r="F233" s="44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</row>
    <row r="234" spans="1:93" s="46" customFormat="1" ht="12" hidden="1">
      <c r="A234" s="48" t="s">
        <v>172</v>
      </c>
      <c r="B234" s="49"/>
      <c r="C234" s="49"/>
      <c r="D234" s="49"/>
      <c r="E234" s="49"/>
      <c r="F234" s="44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</row>
    <row r="235" spans="1:93" s="46" customFormat="1" ht="12.75" customHeight="1" hidden="1">
      <c r="A235" s="41" t="s">
        <v>214</v>
      </c>
      <c r="B235" s="49"/>
      <c r="C235" s="49"/>
      <c r="D235" s="49"/>
      <c r="E235" s="49"/>
      <c r="F235" s="44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</row>
    <row r="236" spans="1:93" s="46" customFormat="1" ht="12">
      <c r="A236" s="41" t="s">
        <v>215</v>
      </c>
      <c r="B236" s="49"/>
      <c r="C236" s="49"/>
      <c r="D236" s="49"/>
      <c r="E236" s="49"/>
      <c r="F236" s="44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</row>
    <row r="237" spans="1:93" s="46" customFormat="1" ht="12.75" customHeight="1" hidden="1">
      <c r="A237" s="41" t="s">
        <v>216</v>
      </c>
      <c r="B237" s="49"/>
      <c r="C237" s="49"/>
      <c r="D237" s="49"/>
      <c r="E237" s="49"/>
      <c r="F237" s="44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</row>
    <row r="238" spans="1:93" s="46" customFormat="1" ht="12" customHeight="1" hidden="1">
      <c r="A238" s="48" t="s">
        <v>203</v>
      </c>
      <c r="B238" s="49"/>
      <c r="C238" s="49"/>
      <c r="D238" s="49"/>
      <c r="E238" s="49"/>
      <c r="F238" s="44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</row>
    <row r="239" spans="1:93" s="46" customFormat="1" ht="12" hidden="1">
      <c r="A239" s="48" t="s">
        <v>204</v>
      </c>
      <c r="B239" s="49"/>
      <c r="C239" s="49"/>
      <c r="D239" s="49"/>
      <c r="E239" s="49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</row>
    <row r="240" spans="1:93" s="46" customFormat="1" ht="24" customHeight="1" hidden="1">
      <c r="A240" s="41" t="s">
        <v>217</v>
      </c>
      <c r="B240" s="49"/>
      <c r="C240" s="49"/>
      <c r="D240" s="49"/>
      <c r="E240" s="49"/>
      <c r="F240" s="44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</row>
    <row r="241" spans="1:93" s="46" customFormat="1" ht="12" hidden="1">
      <c r="A241" s="48" t="s">
        <v>205</v>
      </c>
      <c r="B241" s="49"/>
      <c r="C241" s="49"/>
      <c r="D241" s="49"/>
      <c r="E241" s="49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</row>
    <row r="242" spans="1:93" s="46" customFormat="1" ht="12" hidden="1">
      <c r="A242" s="48" t="s">
        <v>206</v>
      </c>
      <c r="B242" s="49"/>
      <c r="C242" s="49"/>
      <c r="D242" s="49"/>
      <c r="E242" s="49"/>
      <c r="F242" s="44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</row>
    <row r="243" spans="1:93" s="46" customFormat="1" ht="12" hidden="1">
      <c r="A243" s="48" t="s">
        <v>207</v>
      </c>
      <c r="B243" s="49"/>
      <c r="C243" s="49"/>
      <c r="D243" s="49"/>
      <c r="E243" s="49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</row>
    <row r="244" spans="1:93" s="46" customFormat="1" ht="12" hidden="1">
      <c r="A244" s="48" t="s">
        <v>207</v>
      </c>
      <c r="B244" s="49"/>
      <c r="C244" s="49"/>
      <c r="D244" s="49"/>
      <c r="E244" s="49"/>
      <c r="F244" s="44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</row>
    <row r="245" spans="1:93" s="46" customFormat="1" ht="12" hidden="1">
      <c r="A245" s="48" t="s">
        <v>207</v>
      </c>
      <c r="B245" s="49"/>
      <c r="C245" s="49"/>
      <c r="D245" s="49"/>
      <c r="E245" s="49"/>
      <c r="F245" s="44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</row>
    <row r="246" spans="1:93" s="46" customFormat="1" ht="12" hidden="1">
      <c r="A246" s="48" t="s">
        <v>202</v>
      </c>
      <c r="B246" s="49"/>
      <c r="C246" s="49"/>
      <c r="D246" s="49"/>
      <c r="E246" s="49"/>
      <c r="F246" s="44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</row>
    <row r="247" spans="1:93" s="46" customFormat="1" ht="12" hidden="1">
      <c r="A247" s="48" t="s">
        <v>207</v>
      </c>
      <c r="B247" s="49"/>
      <c r="C247" s="49"/>
      <c r="D247" s="49"/>
      <c r="E247" s="49"/>
      <c r="F247" s="44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</row>
    <row r="248" spans="1:93" s="46" customFormat="1" ht="12" hidden="1">
      <c r="A248" s="48" t="s">
        <v>207</v>
      </c>
      <c r="B248" s="49"/>
      <c r="C248" s="49"/>
      <c r="D248" s="49"/>
      <c r="E248" s="49"/>
      <c r="F248" s="44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</row>
    <row r="249" spans="1:93" s="46" customFormat="1" ht="12" hidden="1">
      <c r="A249" s="48" t="s">
        <v>207</v>
      </c>
      <c r="B249" s="49"/>
      <c r="C249" s="49"/>
      <c r="D249" s="49"/>
      <c r="E249" s="49"/>
      <c r="F249" s="44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</row>
    <row r="250" spans="1:93" s="46" customFormat="1" ht="12.75" customHeight="1" hidden="1">
      <c r="A250" s="41" t="s">
        <v>208</v>
      </c>
      <c r="B250" s="49"/>
      <c r="C250" s="49"/>
      <c r="D250" s="49"/>
      <c r="E250" s="49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</row>
    <row r="251" spans="1:93" s="46" customFormat="1" ht="12.75" customHeight="1">
      <c r="A251" s="41" t="s">
        <v>209</v>
      </c>
      <c r="B251" s="49"/>
      <c r="C251" s="122">
        <v>-5539</v>
      </c>
      <c r="D251" s="123">
        <v>-5539</v>
      </c>
      <c r="E251" s="123">
        <v>-4954</v>
      </c>
      <c r="F251" s="44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</row>
    <row r="252" spans="1:93" s="46" customFormat="1" ht="12" customHeight="1" hidden="1">
      <c r="A252" s="48" t="s">
        <v>210</v>
      </c>
      <c r="B252" s="49"/>
      <c r="C252" s="49"/>
      <c r="D252" s="49"/>
      <c r="E252" s="49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</row>
    <row r="253" spans="1:93" s="46" customFormat="1" ht="12" hidden="1">
      <c r="A253" s="48" t="s">
        <v>211</v>
      </c>
      <c r="B253" s="49"/>
      <c r="C253" s="49"/>
      <c r="D253" s="49"/>
      <c r="E253" s="49"/>
      <c r="F253" s="44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</row>
    <row r="254" spans="1:93" s="46" customFormat="1" ht="24" customHeight="1">
      <c r="A254" s="41" t="s">
        <v>224</v>
      </c>
      <c r="B254" s="49"/>
      <c r="C254" s="49">
        <v>-5539</v>
      </c>
      <c r="D254" s="49">
        <v>-5539</v>
      </c>
      <c r="E254" s="49">
        <v>-4954</v>
      </c>
      <c r="F254" s="44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</row>
    <row r="255" spans="1:93" s="46" customFormat="1" ht="12">
      <c r="A255" s="48" t="s">
        <v>205</v>
      </c>
      <c r="B255" s="49"/>
      <c r="C255" s="49">
        <v>1835</v>
      </c>
      <c r="D255" s="49"/>
      <c r="E255" s="49">
        <v>585</v>
      </c>
      <c r="F255" s="44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</row>
    <row r="256" spans="1:93" s="46" customFormat="1" ht="24">
      <c r="A256" s="48" t="s">
        <v>225</v>
      </c>
      <c r="B256" s="49"/>
      <c r="C256" s="49">
        <v>1835</v>
      </c>
      <c r="D256" s="49"/>
      <c r="E256" s="49">
        <v>585</v>
      </c>
      <c r="F256" s="44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</row>
    <row r="257" spans="1:93" s="46" customFormat="1" ht="12" hidden="1">
      <c r="A257" s="48" t="s">
        <v>207</v>
      </c>
      <c r="B257" s="49"/>
      <c r="C257" s="49"/>
      <c r="D257" s="49"/>
      <c r="E257" s="49"/>
      <c r="F257" s="44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</row>
    <row r="258" spans="1:93" s="46" customFormat="1" ht="12" hidden="1">
      <c r="A258" s="48" t="s">
        <v>226</v>
      </c>
      <c r="B258" s="49"/>
      <c r="C258" s="49"/>
      <c r="D258" s="49"/>
      <c r="E258" s="49"/>
      <c r="F258" s="44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</row>
    <row r="259" spans="1:93" s="46" customFormat="1" ht="12" hidden="1">
      <c r="A259" s="48" t="s">
        <v>207</v>
      </c>
      <c r="B259" s="49"/>
      <c r="C259" s="49"/>
      <c r="D259" s="49"/>
      <c r="E259" s="49"/>
      <c r="F259" s="44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</row>
    <row r="260" spans="1:93" s="46" customFormat="1" ht="12" hidden="1">
      <c r="A260" s="48" t="s">
        <v>202</v>
      </c>
      <c r="B260" s="49"/>
      <c r="C260" s="49"/>
      <c r="D260" s="49"/>
      <c r="E260" s="49"/>
      <c r="F260" s="44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</row>
    <row r="261" spans="1:93" s="46" customFormat="1" ht="12" hidden="1">
      <c r="A261" s="48" t="s">
        <v>207</v>
      </c>
      <c r="B261" s="49"/>
      <c r="C261" s="49"/>
      <c r="D261" s="49"/>
      <c r="E261" s="49"/>
      <c r="F261" s="44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</row>
    <row r="262" spans="1:93" s="46" customFormat="1" ht="12" hidden="1">
      <c r="A262" s="48" t="s">
        <v>226</v>
      </c>
      <c r="B262" s="49"/>
      <c r="C262" s="49"/>
      <c r="D262" s="49"/>
      <c r="E262" s="49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</row>
    <row r="263" spans="1:93" s="46" customFormat="1" ht="12" hidden="1">
      <c r="A263" s="48" t="s">
        <v>207</v>
      </c>
      <c r="B263" s="49"/>
      <c r="C263" s="49"/>
      <c r="D263" s="49"/>
      <c r="E263" s="49"/>
      <c r="F263" s="44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</row>
    <row r="264" spans="1:93" s="46" customFormat="1" ht="12.75" customHeight="1">
      <c r="A264" s="41" t="s">
        <v>218</v>
      </c>
      <c r="B264" s="49"/>
      <c r="C264" s="123">
        <v>-7374</v>
      </c>
      <c r="D264" s="123">
        <v>-5539</v>
      </c>
      <c r="E264" s="123">
        <v>-5539</v>
      </c>
      <c r="F264" s="44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</row>
    <row r="265" spans="1:93" s="46" customFormat="1" ht="12">
      <c r="A265" s="41" t="s">
        <v>219</v>
      </c>
      <c r="B265" s="49"/>
      <c r="C265" s="49"/>
      <c r="D265" s="49"/>
      <c r="E265" s="49"/>
      <c r="F265" s="44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</row>
    <row r="266" spans="1:93" s="46" customFormat="1" ht="12">
      <c r="A266" s="41" t="s">
        <v>220</v>
      </c>
      <c r="B266" s="124">
        <v>-332</v>
      </c>
      <c r="C266" s="124">
        <v>-996</v>
      </c>
      <c r="D266" s="40">
        <v>-327</v>
      </c>
      <c r="E266" s="40">
        <v>-1299</v>
      </c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</row>
    <row r="267" spans="1:93" s="46" customFormat="1" ht="12">
      <c r="A267" s="41" t="s">
        <v>221</v>
      </c>
      <c r="B267" s="58"/>
      <c r="C267" s="58"/>
      <c r="D267" s="50"/>
      <c r="E267" s="11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</row>
    <row r="268" spans="1:93" s="46" customFormat="1" ht="12">
      <c r="A268" s="41" t="s">
        <v>222</v>
      </c>
      <c r="B268" s="123">
        <v>-332</v>
      </c>
      <c r="C268" s="122">
        <v>-996</v>
      </c>
      <c r="D268" s="40">
        <v>-327</v>
      </c>
      <c r="E268" s="57">
        <v>-1299</v>
      </c>
      <c r="F268" s="44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</row>
    <row r="269" spans="1:93" s="46" customFormat="1" ht="12">
      <c r="A269" s="41" t="s">
        <v>223</v>
      </c>
      <c r="B269" s="49"/>
      <c r="C269" s="50"/>
      <c r="D269" s="50"/>
      <c r="E269" s="11"/>
      <c r="F269" s="44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</row>
    <row r="270" spans="1:93" s="46" customFormat="1" ht="12">
      <c r="A270" s="41" t="s">
        <v>93</v>
      </c>
      <c r="B270" s="55">
        <v>-2149</v>
      </c>
      <c r="C270" s="55">
        <v>-2149</v>
      </c>
      <c r="D270" s="56">
        <v>-616</v>
      </c>
      <c r="E270" s="56">
        <v>-616</v>
      </c>
      <c r="F270" s="44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</row>
    <row r="271" spans="1:93" s="46" customFormat="1" ht="24" hidden="1">
      <c r="A271" s="41" t="s">
        <v>94</v>
      </c>
      <c r="B271" s="69"/>
      <c r="C271" s="70"/>
      <c r="D271" s="70"/>
      <c r="E271" s="40"/>
      <c r="F271" s="44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</row>
    <row r="272" spans="1:93" s="46" customFormat="1" ht="5.25" customHeight="1">
      <c r="A272" s="59"/>
      <c r="B272" s="60"/>
      <c r="C272" s="61"/>
      <c r="D272" s="62"/>
      <c r="E272" s="45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</row>
    <row r="273" spans="1:6" ht="79.5" customHeight="1">
      <c r="A273" s="16" t="s">
        <v>95</v>
      </c>
      <c r="B273" s="32" t="s">
        <v>270</v>
      </c>
      <c r="C273" s="32" t="s">
        <v>271</v>
      </c>
      <c r="D273" s="32" t="s">
        <v>272</v>
      </c>
      <c r="E273" s="32" t="s">
        <v>273</v>
      </c>
      <c r="F273" s="2"/>
    </row>
    <row r="274" spans="1:6" ht="24" hidden="1">
      <c r="A274" s="19" t="s">
        <v>157</v>
      </c>
      <c r="B274" s="63"/>
      <c r="C274" s="63"/>
      <c r="D274" s="63"/>
      <c r="E274" s="63"/>
      <c r="F274" s="2"/>
    </row>
    <row r="275" spans="1:6" ht="12" hidden="1">
      <c r="A275" s="19" t="s">
        <v>227</v>
      </c>
      <c r="B275" s="63"/>
      <c r="C275" s="63"/>
      <c r="D275" s="63"/>
      <c r="E275" s="63"/>
      <c r="F275" s="2"/>
    </row>
    <row r="276" spans="1:6" ht="12" hidden="1">
      <c r="A276" s="6" t="s">
        <v>96</v>
      </c>
      <c r="B276" s="63"/>
      <c r="C276" s="63"/>
      <c r="D276" s="63"/>
      <c r="E276" s="63"/>
      <c r="F276" s="2"/>
    </row>
    <row r="277" spans="1:6" ht="12" hidden="1">
      <c r="A277" s="6" t="s">
        <v>97</v>
      </c>
      <c r="B277" s="63"/>
      <c r="C277" s="63"/>
      <c r="D277" s="63"/>
      <c r="E277" s="63"/>
      <c r="F277" s="2"/>
    </row>
    <row r="278" spans="1:6" ht="12" hidden="1">
      <c r="A278" s="19" t="s">
        <v>228</v>
      </c>
      <c r="B278" s="63"/>
      <c r="C278" s="63"/>
      <c r="D278" s="63"/>
      <c r="E278" s="63"/>
      <c r="F278" s="2"/>
    </row>
    <row r="279" spans="1:6" ht="12" hidden="1">
      <c r="A279" s="6" t="s">
        <v>98</v>
      </c>
      <c r="B279" s="63"/>
      <c r="C279" s="63"/>
      <c r="D279" s="63"/>
      <c r="E279" s="63"/>
      <c r="F279" s="2"/>
    </row>
    <row r="280" spans="1:6" ht="12" hidden="1">
      <c r="A280" s="6" t="s">
        <v>99</v>
      </c>
      <c r="B280" s="63"/>
      <c r="C280" s="63"/>
      <c r="D280" s="63"/>
      <c r="E280" s="63"/>
      <c r="F280" s="2"/>
    </row>
    <row r="281" spans="1:6" ht="12" customHeight="1" hidden="1">
      <c r="A281" s="6" t="s">
        <v>100</v>
      </c>
      <c r="B281" s="63"/>
      <c r="C281" s="63"/>
      <c r="D281" s="63"/>
      <c r="E281" s="63"/>
      <c r="F281" s="2"/>
    </row>
    <row r="282" spans="1:6" ht="12" hidden="1">
      <c r="A282" s="6" t="s">
        <v>101</v>
      </c>
      <c r="B282" s="63"/>
      <c r="C282" s="63"/>
      <c r="D282" s="63"/>
      <c r="E282" s="63"/>
      <c r="F282" s="2"/>
    </row>
    <row r="283" spans="1:6" ht="12" hidden="1">
      <c r="A283" s="6" t="s">
        <v>102</v>
      </c>
      <c r="B283" s="63"/>
      <c r="C283" s="63"/>
      <c r="D283" s="63"/>
      <c r="E283" s="63"/>
      <c r="F283" s="2"/>
    </row>
    <row r="284" spans="1:6" ht="12" customHeight="1" hidden="1">
      <c r="A284" s="19" t="s">
        <v>156</v>
      </c>
      <c r="B284" s="63"/>
      <c r="C284" s="63"/>
      <c r="D284" s="63"/>
      <c r="E284" s="63"/>
      <c r="F284" s="2"/>
    </row>
    <row r="285" spans="1:6" ht="24">
      <c r="A285" s="19" t="s">
        <v>159</v>
      </c>
      <c r="B285" s="7"/>
      <c r="C285" s="12"/>
      <c r="D285" s="24"/>
      <c r="E285" s="12"/>
      <c r="F285" s="2"/>
    </row>
    <row r="286" spans="1:6" ht="12">
      <c r="A286" s="19" t="s">
        <v>229</v>
      </c>
      <c r="B286" s="24">
        <v>-332</v>
      </c>
      <c r="C286" s="24">
        <v>-996</v>
      </c>
      <c r="D286" s="24">
        <v>-327</v>
      </c>
      <c r="E286" s="24">
        <v>-1299</v>
      </c>
      <c r="F286" s="2"/>
    </row>
    <row r="287" spans="1:6" ht="12">
      <c r="A287" s="19" t="s">
        <v>230</v>
      </c>
      <c r="B287" s="7">
        <f>+B289+B291+B293+B294+B295+B296+B297+B298</f>
        <v>321</v>
      </c>
      <c r="C287" s="7">
        <f>+C289+C291+C293+C294+C295+C296+C297+C298</f>
        <v>1112</v>
      </c>
      <c r="D287" s="7">
        <f>+D289+D291+D293+D294+D295+D296+D297+D298</f>
        <v>79</v>
      </c>
      <c r="E287" s="7">
        <f>+E289+E291+E293+E294+E295+E296+E297+E298</f>
        <v>630</v>
      </c>
      <c r="F287" s="2"/>
    </row>
    <row r="288" spans="1:6" ht="24" hidden="1">
      <c r="A288" s="19" t="s">
        <v>103</v>
      </c>
      <c r="B288" s="9"/>
      <c r="C288" s="9"/>
      <c r="D288" s="9"/>
      <c r="E288" s="9"/>
      <c r="F288" s="2"/>
    </row>
    <row r="289" spans="1:6" ht="12">
      <c r="A289" s="6" t="s">
        <v>104</v>
      </c>
      <c r="B289" s="7">
        <v>80</v>
      </c>
      <c r="C289" s="7">
        <v>242</v>
      </c>
      <c r="D289" s="7">
        <v>89</v>
      </c>
      <c r="E289" s="9">
        <v>273</v>
      </c>
      <c r="F289" s="2"/>
    </row>
    <row r="290" spans="1:6" ht="12">
      <c r="A290" s="6" t="s">
        <v>105</v>
      </c>
      <c r="B290" s="7"/>
      <c r="C290" s="7"/>
      <c r="D290" s="9"/>
      <c r="E290" s="7"/>
      <c r="F290" s="2"/>
    </row>
    <row r="291" spans="1:6" ht="12">
      <c r="A291" s="6" t="s">
        <v>106</v>
      </c>
      <c r="B291" s="7">
        <v>-1</v>
      </c>
      <c r="C291" s="7">
        <v>-4</v>
      </c>
      <c r="D291" s="7">
        <v>-4</v>
      </c>
      <c r="E291" s="9">
        <v>-31</v>
      </c>
      <c r="F291" s="2"/>
    </row>
    <row r="292" spans="1:6" ht="12">
      <c r="A292" s="6" t="s">
        <v>107</v>
      </c>
      <c r="B292" s="7"/>
      <c r="C292" s="7"/>
      <c r="D292" s="9"/>
      <c r="E292" s="9"/>
      <c r="F292" s="2"/>
    </row>
    <row r="293" spans="1:6" ht="12">
      <c r="A293" s="6" t="s">
        <v>108</v>
      </c>
      <c r="B293" s="9">
        <v>56</v>
      </c>
      <c r="C293" s="9">
        <v>49</v>
      </c>
      <c r="D293" s="9">
        <v>45</v>
      </c>
      <c r="E293" s="9">
        <v>122</v>
      </c>
      <c r="F293" s="2"/>
    </row>
    <row r="294" spans="1:6" ht="12">
      <c r="A294" s="6" t="s">
        <v>109</v>
      </c>
      <c r="B294" s="18">
        <v>8</v>
      </c>
      <c r="C294" s="18">
        <v>38</v>
      </c>
      <c r="D294" s="9">
        <v>4</v>
      </c>
      <c r="E294" s="9">
        <v>-39</v>
      </c>
      <c r="F294" s="2"/>
    </row>
    <row r="295" spans="1:6" ht="12">
      <c r="A295" s="6" t="s">
        <v>110</v>
      </c>
      <c r="B295" s="18">
        <v>-177</v>
      </c>
      <c r="C295" s="18">
        <v>857</v>
      </c>
      <c r="D295" s="18">
        <v>-563</v>
      </c>
      <c r="E295" s="18">
        <v>1724</v>
      </c>
      <c r="F295" s="2"/>
    </row>
    <row r="296" spans="1:6" ht="24">
      <c r="A296" s="6" t="s">
        <v>111</v>
      </c>
      <c r="B296" s="33">
        <v>279</v>
      </c>
      <c r="C296" s="33">
        <v>84</v>
      </c>
      <c r="D296" s="33">
        <v>454</v>
      </c>
      <c r="E296" s="33">
        <v>-1201</v>
      </c>
      <c r="F296" s="2"/>
    </row>
    <row r="297" spans="1:6" ht="12">
      <c r="A297" s="6" t="s">
        <v>112</v>
      </c>
      <c r="B297" s="7">
        <v>94</v>
      </c>
      <c r="C297" s="7">
        <v>-75</v>
      </c>
      <c r="D297" s="7">
        <v>2</v>
      </c>
      <c r="E297" s="7">
        <v>-275</v>
      </c>
      <c r="F297" s="2"/>
    </row>
    <row r="298" spans="1:6" ht="11.25" customHeight="1">
      <c r="A298" s="6" t="s">
        <v>113</v>
      </c>
      <c r="B298" s="9">
        <v>-18</v>
      </c>
      <c r="C298" s="9">
        <v>-79</v>
      </c>
      <c r="D298" s="7">
        <v>52</v>
      </c>
      <c r="E298" s="7">
        <v>57</v>
      </c>
      <c r="F298" s="2"/>
    </row>
    <row r="299" spans="1:6" ht="24" customHeight="1">
      <c r="A299" s="19" t="s">
        <v>163</v>
      </c>
      <c r="B299" s="24">
        <f>+B286+B287</f>
        <v>-11</v>
      </c>
      <c r="C299" s="24">
        <f>+C286+C287</f>
        <v>116</v>
      </c>
      <c r="D299" s="24">
        <f>+D286+D287</f>
        <v>-248</v>
      </c>
      <c r="E299" s="24">
        <f>+E286+E287</f>
        <v>-669</v>
      </c>
      <c r="F299" s="2"/>
    </row>
    <row r="300" spans="1:6" ht="25.5" customHeight="1">
      <c r="A300" s="19" t="s">
        <v>160</v>
      </c>
      <c r="B300" s="7"/>
      <c r="C300" s="12"/>
      <c r="D300" s="7"/>
      <c r="E300" s="7"/>
      <c r="F300" s="2"/>
    </row>
    <row r="301" spans="1:6" ht="12" customHeight="1">
      <c r="A301" s="19" t="s">
        <v>231</v>
      </c>
      <c r="B301" s="24">
        <v>1</v>
      </c>
      <c r="C301" s="24">
        <v>4</v>
      </c>
      <c r="D301" s="24">
        <v>4</v>
      </c>
      <c r="E301" s="24">
        <v>31</v>
      </c>
      <c r="F301" s="2"/>
    </row>
    <row r="302" spans="1:6" ht="24" hidden="1">
      <c r="A302" s="6" t="s">
        <v>114</v>
      </c>
      <c r="B302" s="7"/>
      <c r="C302" s="7"/>
      <c r="D302" s="9"/>
      <c r="E302" s="9"/>
      <c r="F302" s="2"/>
    </row>
    <row r="303" spans="1:6" ht="24" hidden="1">
      <c r="A303" s="6" t="s">
        <v>115</v>
      </c>
      <c r="B303" s="9"/>
      <c r="C303" s="9"/>
      <c r="D303" s="9"/>
      <c r="E303" s="9"/>
      <c r="F303" s="2"/>
    </row>
    <row r="304" spans="1:6" ht="12">
      <c r="A304" s="6" t="s">
        <v>117</v>
      </c>
      <c r="B304" s="9">
        <v>1</v>
      </c>
      <c r="C304" s="9">
        <v>4</v>
      </c>
      <c r="D304" s="9">
        <v>4</v>
      </c>
      <c r="E304" s="9">
        <v>31</v>
      </c>
      <c r="F304" s="2"/>
    </row>
    <row r="305" spans="1:6" ht="12" customHeight="1" hidden="1">
      <c r="A305" s="6" t="s">
        <v>118</v>
      </c>
      <c r="B305" s="9"/>
      <c r="C305" s="9"/>
      <c r="D305" s="9"/>
      <c r="E305" s="9"/>
      <c r="F305" s="2"/>
    </row>
    <row r="306" spans="1:6" ht="12" customHeight="1" hidden="1">
      <c r="A306" s="6" t="s">
        <v>119</v>
      </c>
      <c r="B306" s="9"/>
      <c r="C306" s="9"/>
      <c r="D306" s="9"/>
      <c r="E306" s="9"/>
      <c r="F306" s="2"/>
    </row>
    <row r="307" spans="1:6" ht="12" customHeight="1" hidden="1">
      <c r="A307" s="6" t="s">
        <v>120</v>
      </c>
      <c r="B307" s="9"/>
      <c r="C307" s="9"/>
      <c r="D307" s="9"/>
      <c r="E307" s="9"/>
      <c r="F307" s="2"/>
    </row>
    <row r="308" spans="1:6" ht="12" customHeight="1" hidden="1">
      <c r="A308" s="6" t="s">
        <v>121</v>
      </c>
      <c r="B308" s="9"/>
      <c r="C308" s="9"/>
      <c r="D308" s="9"/>
      <c r="E308" s="9"/>
      <c r="F308" s="2"/>
    </row>
    <row r="309" spans="1:6" ht="12" customHeight="1" hidden="1">
      <c r="A309" s="6" t="s">
        <v>122</v>
      </c>
      <c r="B309" s="9"/>
      <c r="C309" s="9"/>
      <c r="D309" s="9"/>
      <c r="E309" s="9"/>
      <c r="F309" s="2"/>
    </row>
    <row r="310" spans="1:6" ht="12" customHeight="1" hidden="1">
      <c r="A310" s="6" t="s">
        <v>123</v>
      </c>
      <c r="B310" s="9">
        <v>1</v>
      </c>
      <c r="C310" s="9">
        <v>4</v>
      </c>
      <c r="D310" s="9">
        <v>4</v>
      </c>
      <c r="E310" s="9">
        <v>31</v>
      </c>
      <c r="F310" s="2"/>
    </row>
    <row r="311" spans="1:6" ht="12" customHeight="1" hidden="1">
      <c r="A311" s="6" t="s">
        <v>124</v>
      </c>
      <c r="B311" s="9"/>
      <c r="C311" s="9"/>
      <c r="D311" s="9"/>
      <c r="E311" s="9"/>
      <c r="F311" s="2"/>
    </row>
    <row r="312" spans="1:6" ht="12" customHeight="1" hidden="1">
      <c r="A312" s="6" t="s">
        <v>119</v>
      </c>
      <c r="B312" s="9"/>
      <c r="C312" s="9"/>
      <c r="D312" s="9"/>
      <c r="E312" s="9"/>
      <c r="F312" s="2"/>
    </row>
    <row r="313" spans="1:6" ht="12" customHeight="1" hidden="1">
      <c r="A313" s="6" t="s">
        <v>120</v>
      </c>
      <c r="B313" s="9"/>
      <c r="C313" s="9"/>
      <c r="D313" s="9"/>
      <c r="E313" s="9"/>
      <c r="F313" s="2"/>
    </row>
    <row r="314" spans="1:6" ht="12" customHeight="1" hidden="1">
      <c r="A314" s="6" t="s">
        <v>121</v>
      </c>
      <c r="B314" s="9"/>
      <c r="C314" s="9"/>
      <c r="D314" s="9"/>
      <c r="E314" s="9"/>
      <c r="F314" s="2"/>
    </row>
    <row r="315" spans="1:6" ht="12" customHeight="1" hidden="1">
      <c r="A315" s="6" t="s">
        <v>122</v>
      </c>
      <c r="B315" s="9"/>
      <c r="C315" s="9"/>
      <c r="D315" s="9"/>
      <c r="E315" s="9"/>
      <c r="F315" s="2"/>
    </row>
    <row r="316" spans="1:6" ht="12" customHeight="1" hidden="1">
      <c r="A316" s="6" t="s">
        <v>123</v>
      </c>
      <c r="B316" s="9"/>
      <c r="C316" s="9"/>
      <c r="D316" s="9"/>
      <c r="E316" s="9"/>
      <c r="F316" s="2"/>
    </row>
    <row r="317" spans="1:6" ht="12" customHeight="1" hidden="1">
      <c r="A317" s="6" t="s">
        <v>125</v>
      </c>
      <c r="B317" s="18"/>
      <c r="C317" s="18"/>
      <c r="D317" s="22"/>
      <c r="E317" s="22"/>
      <c r="F317" s="2"/>
    </row>
    <row r="318" spans="1:6" ht="12" customHeight="1">
      <c r="A318" s="19" t="s">
        <v>232</v>
      </c>
      <c r="B318" s="64"/>
      <c r="C318" s="64"/>
      <c r="D318" s="24"/>
      <c r="E318" s="24"/>
      <c r="F318" s="2"/>
    </row>
    <row r="319" spans="1:6" ht="24" customHeight="1" hidden="1">
      <c r="A319" s="6" t="s">
        <v>126</v>
      </c>
      <c r="B319" s="64"/>
      <c r="C319" s="64"/>
      <c r="D319" s="24"/>
      <c r="E319" s="24"/>
      <c r="F319" s="2"/>
    </row>
    <row r="320" spans="1:6" ht="12" customHeight="1" hidden="1">
      <c r="A320" s="6" t="s">
        <v>127</v>
      </c>
      <c r="B320" s="64"/>
      <c r="C320" s="64"/>
      <c r="D320" s="64"/>
      <c r="E320" s="9"/>
      <c r="F320" s="2"/>
    </row>
    <row r="321" spans="1:6" ht="12" customHeight="1" hidden="1">
      <c r="A321" s="6" t="s">
        <v>128</v>
      </c>
      <c r="B321" s="64"/>
      <c r="C321" s="64"/>
      <c r="D321" s="64"/>
      <c r="E321" s="9"/>
      <c r="F321" s="2"/>
    </row>
    <row r="322" spans="1:6" ht="12" customHeight="1" hidden="1">
      <c r="A322" s="6" t="s">
        <v>118</v>
      </c>
      <c r="B322" s="64"/>
      <c r="C322" s="64"/>
      <c r="D322" s="64"/>
      <c r="E322" s="64"/>
      <c r="F322" s="2"/>
    </row>
    <row r="323" spans="1:6" ht="12" customHeight="1" hidden="1">
      <c r="A323" s="6" t="s">
        <v>129</v>
      </c>
      <c r="B323" s="64"/>
      <c r="C323" s="64"/>
      <c r="D323" s="64"/>
      <c r="E323" s="64"/>
      <c r="F323" s="2"/>
    </row>
    <row r="324" spans="1:6" ht="12" customHeight="1" hidden="1">
      <c r="A324" s="6" t="s">
        <v>130</v>
      </c>
      <c r="B324" s="64"/>
      <c r="C324" s="64"/>
      <c r="D324" s="64"/>
      <c r="E324" s="64"/>
      <c r="F324" s="2"/>
    </row>
    <row r="325" spans="1:6" ht="12" customHeight="1" hidden="1">
      <c r="A325" s="6" t="s">
        <v>124</v>
      </c>
      <c r="B325" s="64"/>
      <c r="C325" s="64"/>
      <c r="D325" s="64"/>
      <c r="E325" s="18"/>
      <c r="F325" s="2"/>
    </row>
    <row r="326" spans="1:6" ht="12" customHeight="1" hidden="1">
      <c r="A326" s="6" t="s">
        <v>129</v>
      </c>
      <c r="B326" s="64"/>
      <c r="C326" s="64"/>
      <c r="D326" s="64"/>
      <c r="E326" s="18"/>
      <c r="F326" s="2"/>
    </row>
    <row r="327" spans="1:6" ht="12" customHeight="1" hidden="1">
      <c r="A327" s="6" t="s">
        <v>154</v>
      </c>
      <c r="B327" s="64"/>
      <c r="C327" s="64"/>
      <c r="D327" s="64"/>
      <c r="E327" s="64"/>
      <c r="F327" s="2"/>
    </row>
    <row r="328" spans="1:6" ht="12" customHeight="1" hidden="1">
      <c r="A328" s="6" t="s">
        <v>131</v>
      </c>
      <c r="B328" s="64"/>
      <c r="C328" s="64"/>
      <c r="D328" s="64"/>
      <c r="E328" s="64"/>
      <c r="F328" s="2"/>
    </row>
    <row r="329" spans="1:6" ht="26.25" customHeight="1">
      <c r="A329" s="19" t="s">
        <v>158</v>
      </c>
      <c r="B329" s="23">
        <v>1</v>
      </c>
      <c r="C329" s="65">
        <v>4</v>
      </c>
      <c r="D329" s="97">
        <v>4</v>
      </c>
      <c r="E329" s="97">
        <v>31</v>
      </c>
      <c r="F329" s="2"/>
    </row>
    <row r="330" spans="1:6" ht="24" customHeight="1">
      <c r="A330" s="19" t="s">
        <v>161</v>
      </c>
      <c r="B330" s="7"/>
      <c r="C330" s="12"/>
      <c r="D330" s="7"/>
      <c r="E330" s="7"/>
      <c r="F330" s="2"/>
    </row>
    <row r="331" spans="1:6" ht="12" customHeight="1">
      <c r="A331" s="19" t="s">
        <v>116</v>
      </c>
      <c r="B331" s="9"/>
      <c r="C331" s="9"/>
      <c r="D331" s="64"/>
      <c r="E331" s="64"/>
      <c r="F331" s="2"/>
    </row>
    <row r="332" spans="1:6" ht="24" customHeight="1" hidden="1">
      <c r="A332" s="6" t="s">
        <v>132</v>
      </c>
      <c r="B332" s="9"/>
      <c r="C332" s="9"/>
      <c r="D332" s="9"/>
      <c r="E332" s="9"/>
      <c r="F332" s="2"/>
    </row>
    <row r="333" spans="1:6" ht="12" hidden="1">
      <c r="A333" s="6" t="s">
        <v>133</v>
      </c>
      <c r="B333" s="9"/>
      <c r="C333" s="9"/>
      <c r="D333" s="9"/>
      <c r="E333" s="9"/>
      <c r="F333" s="2"/>
    </row>
    <row r="334" spans="1:6" ht="12" hidden="1">
      <c r="A334" s="6" t="s">
        <v>134</v>
      </c>
      <c r="B334" s="9"/>
      <c r="C334" s="9"/>
      <c r="D334" s="9"/>
      <c r="E334" s="9"/>
      <c r="F334" s="2"/>
    </row>
    <row r="335" spans="1:6" ht="12" customHeight="1" hidden="1">
      <c r="A335" s="6" t="s">
        <v>135</v>
      </c>
      <c r="B335" s="9"/>
      <c r="C335" s="9"/>
      <c r="D335" s="9"/>
      <c r="E335" s="9"/>
      <c r="F335" s="2"/>
    </row>
    <row r="336" spans="1:6" ht="12" customHeight="1">
      <c r="A336" s="19" t="s">
        <v>136</v>
      </c>
      <c r="B336" s="64"/>
      <c r="C336" s="64"/>
      <c r="D336" s="24"/>
      <c r="E336" s="24"/>
      <c r="F336" s="2"/>
    </row>
    <row r="337" spans="1:6" ht="3" customHeight="1" hidden="1">
      <c r="A337" s="6" t="s">
        <v>137</v>
      </c>
      <c r="B337" s="9"/>
      <c r="C337" s="9"/>
      <c r="D337" s="9"/>
      <c r="E337" s="9"/>
      <c r="F337" s="2"/>
    </row>
    <row r="338" spans="1:6" ht="12" hidden="1">
      <c r="A338" s="6" t="s">
        <v>138</v>
      </c>
      <c r="B338" s="9"/>
      <c r="C338" s="9"/>
      <c r="D338" s="9"/>
      <c r="E338" s="9"/>
      <c r="F338" s="2"/>
    </row>
    <row r="339" spans="1:6" ht="3" customHeight="1" hidden="1">
      <c r="A339" s="6" t="s">
        <v>139</v>
      </c>
      <c r="B339" s="9"/>
      <c r="C339" s="9"/>
      <c r="D339" s="9"/>
      <c r="E339" s="9"/>
      <c r="F339" s="2"/>
    </row>
    <row r="340" spans="1:6" ht="3" customHeight="1" hidden="1">
      <c r="A340" s="6" t="s">
        <v>140</v>
      </c>
      <c r="B340" s="9"/>
      <c r="C340" s="9"/>
      <c r="D340" s="9"/>
      <c r="E340" s="9"/>
      <c r="F340" s="2"/>
    </row>
    <row r="341" spans="1:6" ht="12" hidden="1">
      <c r="A341" s="6" t="s">
        <v>141</v>
      </c>
      <c r="B341" s="9"/>
      <c r="C341" s="9"/>
      <c r="D341" s="9"/>
      <c r="E341" s="9"/>
      <c r="F341" s="2"/>
    </row>
    <row r="342" spans="1:6" ht="12" hidden="1">
      <c r="A342" s="6" t="s">
        <v>142</v>
      </c>
      <c r="B342" s="9"/>
      <c r="C342" s="9"/>
      <c r="D342" s="9"/>
      <c r="E342" s="9"/>
      <c r="F342" s="2"/>
    </row>
    <row r="343" spans="1:6" ht="3" customHeight="1" hidden="1">
      <c r="A343" s="6" t="s">
        <v>143</v>
      </c>
      <c r="B343" s="9"/>
      <c r="C343" s="9"/>
      <c r="D343" s="9"/>
      <c r="E343" s="9"/>
      <c r="F343" s="2"/>
    </row>
    <row r="344" spans="1:6" ht="3" customHeight="1" hidden="1">
      <c r="A344" s="6" t="s">
        <v>144</v>
      </c>
      <c r="B344" s="18"/>
      <c r="C344" s="66"/>
      <c r="D344" s="18"/>
      <c r="E344" s="18"/>
      <c r="F344" s="2"/>
    </row>
    <row r="345" spans="1:6" ht="3" customHeight="1" hidden="1">
      <c r="A345" s="6" t="s">
        <v>145</v>
      </c>
      <c r="B345" s="9"/>
      <c r="C345" s="9"/>
      <c r="D345" s="9"/>
      <c r="E345" s="9"/>
      <c r="F345" s="2"/>
    </row>
    <row r="346" spans="1:6" ht="24.75" customHeight="1">
      <c r="A346" s="19" t="s">
        <v>162</v>
      </c>
      <c r="B346" s="24"/>
      <c r="C346" s="67"/>
      <c r="D346" s="24"/>
      <c r="E346" s="24"/>
      <c r="F346" s="2"/>
    </row>
    <row r="347" spans="1:6" ht="21.75" customHeight="1">
      <c r="A347" s="19" t="s">
        <v>164</v>
      </c>
      <c r="B347" s="24">
        <f>+B329+B299</f>
        <v>-10</v>
      </c>
      <c r="C347" s="24">
        <f>+C329+C299</f>
        <v>120</v>
      </c>
      <c r="D347" s="24">
        <f>+D329+D299</f>
        <v>-244</v>
      </c>
      <c r="E347" s="24">
        <f>+E329+E299</f>
        <v>-638</v>
      </c>
      <c r="F347" s="2"/>
    </row>
    <row r="348" spans="1:6" ht="23.25" customHeight="1">
      <c r="A348" s="19" t="s">
        <v>146</v>
      </c>
      <c r="B348" s="7">
        <v>-10</v>
      </c>
      <c r="C348" s="12">
        <v>120</v>
      </c>
      <c r="D348" s="9">
        <v>-244</v>
      </c>
      <c r="E348" s="7">
        <v>-638</v>
      </c>
      <c r="F348" s="2"/>
    </row>
    <row r="349" spans="1:6" ht="12" customHeight="1" hidden="1">
      <c r="A349" s="6" t="s">
        <v>147</v>
      </c>
      <c r="B349" s="9"/>
      <c r="C349" s="13"/>
      <c r="D349" s="9"/>
      <c r="E349" s="9"/>
      <c r="F349" s="2"/>
    </row>
    <row r="350" spans="1:6" ht="12" customHeight="1">
      <c r="A350" s="19" t="s">
        <v>17</v>
      </c>
      <c r="B350" s="24">
        <v>135</v>
      </c>
      <c r="C350" s="67">
        <v>5</v>
      </c>
      <c r="D350" s="24">
        <v>478</v>
      </c>
      <c r="E350" s="24">
        <v>872</v>
      </c>
      <c r="F350" s="2"/>
    </row>
    <row r="351" spans="1:6" ht="12">
      <c r="A351" s="19" t="s">
        <v>148</v>
      </c>
      <c r="B351" s="37">
        <f>+B348+B350</f>
        <v>125</v>
      </c>
      <c r="C351" s="37">
        <f>+C348+C350</f>
        <v>125</v>
      </c>
      <c r="D351" s="37">
        <f>+D348+D350</f>
        <v>234</v>
      </c>
      <c r="E351" s="37">
        <f>+E348+E350</f>
        <v>234</v>
      </c>
      <c r="F351" s="2"/>
    </row>
    <row r="352" spans="1:6" ht="12">
      <c r="A352" s="6" t="s">
        <v>149</v>
      </c>
      <c r="B352" s="9"/>
      <c r="C352" s="13"/>
      <c r="D352" s="64"/>
      <c r="E352" s="64"/>
      <c r="F352" s="2"/>
    </row>
    <row r="353" spans="1:6" ht="12">
      <c r="A353" s="107"/>
      <c r="B353" s="29"/>
      <c r="C353" s="108"/>
      <c r="D353" s="29"/>
      <c r="E353" s="109"/>
      <c r="F353" s="2"/>
    </row>
    <row r="354" spans="1:6" ht="12">
      <c r="A354" s="14"/>
      <c r="B354" s="35"/>
      <c r="C354" s="15"/>
      <c r="D354" s="35"/>
      <c r="E354" s="15"/>
      <c r="F354" s="2"/>
    </row>
    <row r="355" spans="1:6" ht="12">
      <c r="A355" s="82" t="s">
        <v>255</v>
      </c>
      <c r="B355" s="83" t="s">
        <v>259</v>
      </c>
      <c r="C355" s="84"/>
      <c r="D355" s="85"/>
      <c r="E355" s="83"/>
      <c r="F355" s="2"/>
    </row>
    <row r="356" spans="1:6" ht="12">
      <c r="A356" s="86" t="s">
        <v>256</v>
      </c>
      <c r="B356" s="84"/>
      <c r="C356" s="87"/>
      <c r="D356" s="88" t="s">
        <v>257</v>
      </c>
      <c r="E356" s="89"/>
      <c r="F356" s="2"/>
    </row>
    <row r="357" spans="1:6" ht="12">
      <c r="A357" s="90"/>
      <c r="B357" s="91"/>
      <c r="C357" s="87"/>
      <c r="D357" s="88"/>
      <c r="E357" s="89"/>
      <c r="F357" s="2"/>
    </row>
    <row r="358" spans="1:6" ht="14.25">
      <c r="A358" s="76" t="s">
        <v>252</v>
      </c>
      <c r="B358" s="77"/>
      <c r="C358" s="78" t="s">
        <v>258</v>
      </c>
      <c r="D358" s="77"/>
      <c r="E358" s="77"/>
      <c r="F358" s="2"/>
    </row>
    <row r="359" spans="1:6" ht="14.25">
      <c r="A359" s="76"/>
      <c r="B359" s="76"/>
      <c r="C359" s="78"/>
      <c r="D359" s="77"/>
      <c r="E359" s="77"/>
      <c r="F359" s="2"/>
    </row>
    <row r="360" spans="1:6" ht="14.25">
      <c r="A360" s="75"/>
      <c r="B360" s="76"/>
      <c r="C360" s="78"/>
      <c r="D360" s="77"/>
      <c r="E360" s="77"/>
      <c r="F360" s="2"/>
    </row>
    <row r="361" spans="1:6" ht="14.25">
      <c r="A361" s="79" t="s">
        <v>251</v>
      </c>
      <c r="B361" s="77"/>
      <c r="C361" s="80" t="s">
        <v>253</v>
      </c>
      <c r="D361" s="81"/>
      <c r="E361" s="77"/>
      <c r="F361" s="2"/>
    </row>
    <row r="362" spans="1:6" ht="15">
      <c r="A362" s="71"/>
      <c r="B362" s="72"/>
      <c r="C362" s="72"/>
      <c r="D362" s="72"/>
      <c r="E362" s="72"/>
      <c r="F362" s="2"/>
    </row>
    <row r="363" spans="1:6" ht="15">
      <c r="A363" s="71"/>
      <c r="B363" s="72"/>
      <c r="C363" s="72"/>
      <c r="D363" s="72"/>
      <c r="E363" s="74"/>
      <c r="F363" s="2"/>
    </row>
    <row r="364" spans="1:6" ht="15">
      <c r="A364" s="71"/>
      <c r="B364" s="72"/>
      <c r="C364" s="72"/>
      <c r="D364" s="72"/>
      <c r="E364" s="72"/>
      <c r="F364" s="2"/>
    </row>
    <row r="365" spans="1:6" ht="15">
      <c r="A365" s="73"/>
      <c r="B365" s="72"/>
      <c r="C365" s="73"/>
      <c r="D365" s="72"/>
      <c r="E365" s="72"/>
      <c r="F365" s="2"/>
    </row>
  </sheetData>
  <sheetProtection password="C71E"/>
  <mergeCells count="3">
    <mergeCell ref="A6:E6"/>
    <mergeCell ref="A7:E7"/>
    <mergeCell ref="A4:E4"/>
  </mergeCells>
  <printOptions horizontalCentered="1"/>
  <pageMargins left="0.2362204724409449" right="0.2362204724409449" top="0.7874015748031497" bottom="0.7086614173228347" header="0.4724409448818898" footer="0.4330708661417323"/>
  <pageSetup fitToHeight="1" fitToWidth="1" horizontalDpi="300" verticalDpi="300" orientation="portrait" paperSize="9" r:id="rId2"/>
  <headerFooter alignWithMargins="0">
    <oddHeader>&amp;L&amp;8PEPW ELKOP S.A.
SAQ III/2006</oddHeader>
    <oddFooter>&amp;CKomisja Papierów Wartościowych i Giełd&amp;R&amp;P</oddFooter>
  </headerFooter>
  <rowBreaks count="1" manualBreakCount="1">
    <brk id="3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finanse</cp:lastModifiedBy>
  <cp:lastPrinted>2006-11-02T09:30:14Z</cp:lastPrinted>
  <dcterms:created xsi:type="dcterms:W3CDTF">2000-01-10T08:03:57Z</dcterms:created>
  <dcterms:modified xsi:type="dcterms:W3CDTF">2006-11-02T11:42:35Z</dcterms:modified>
  <cp:category/>
  <cp:version/>
  <cp:contentType/>
  <cp:contentStatus/>
</cp:coreProperties>
</file>